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codeName="ThisWorkbook" autoCompressPictures="0"/>
  <bookViews>
    <workbookView xWindow="0" yWindow="0" windowWidth="38400" windowHeight="22740" activeTab="4"/>
  </bookViews>
  <sheets>
    <sheet name="P&amp;L with YTD" sheetId="4" r:id="rId1"/>
    <sheet name="Jan P&amp;L with budget" sheetId="5" r:id="rId2"/>
    <sheet name="YTD P&amp;L with budget" sheetId="6" r:id="rId3"/>
    <sheet name="Activity P&amp;L" sheetId="7" r:id="rId4"/>
    <sheet name="Balance sheet" sheetId="3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4" i="7" l="1"/>
  <c r="C94" i="7"/>
  <c r="F46" i="3"/>
  <c r="F42" i="3"/>
</calcChain>
</file>

<file path=xl/sharedStrings.xml><?xml version="1.0" encoding="utf-8"?>
<sst xmlns="http://schemas.openxmlformats.org/spreadsheetml/2006/main" count="352" uniqueCount="157">
  <si>
    <t>Scotland Island Residents' Association</t>
  </si>
  <si>
    <t/>
  </si>
  <si>
    <t>Balance Sheet</t>
  </si>
  <si>
    <t>As of January 2017</t>
  </si>
  <si>
    <t>Assets</t>
  </si>
  <si>
    <t xml:space="preserve">   Cash at bank</t>
  </si>
  <si>
    <t xml:space="preserve">      St George 161070923</t>
  </si>
  <si>
    <t xml:space="preserve">      Emergency Water 421828033</t>
  </si>
  <si>
    <t xml:space="preserve">      Savings 439577965</t>
  </si>
  <si>
    <t xml:space="preserve">      CG float</t>
  </si>
  <si>
    <t xml:space="preserve">      CV concession float</t>
  </si>
  <si>
    <t xml:space="preserve">   Total Cash at bank</t>
  </si>
  <si>
    <t xml:space="preserve">   Paypal account</t>
  </si>
  <si>
    <t xml:space="preserve">   Non-Current Assets</t>
  </si>
  <si>
    <t xml:space="preserve">      Emergency Water Term Deposit</t>
  </si>
  <si>
    <t xml:space="preserve">      Term deposit interest accrued</t>
  </si>
  <si>
    <t xml:space="preserve">   Total Non-Current Assets</t>
  </si>
  <si>
    <t xml:space="preserve">   Other Assets</t>
  </si>
  <si>
    <t xml:space="preserve">      Loan SIOCS</t>
  </si>
  <si>
    <t xml:space="preserve">      Prov for nonperforming</t>
  </si>
  <si>
    <t xml:space="preserve">   Total Other Assets</t>
  </si>
  <si>
    <t xml:space="preserve">   Debtors</t>
  </si>
  <si>
    <t xml:space="preserve">      Debtors</t>
  </si>
  <si>
    <t xml:space="preserve">      Prepayments</t>
  </si>
  <si>
    <t xml:space="preserve">   Equipment</t>
  </si>
  <si>
    <t xml:space="preserve">   Accumulated depreciation</t>
  </si>
  <si>
    <t>Total Assets</t>
  </si>
  <si>
    <t>Liabilities</t>
  </si>
  <si>
    <t xml:space="preserve">   Current Liabilities</t>
  </si>
  <si>
    <t xml:space="preserve">      Creditors</t>
  </si>
  <si>
    <t xml:space="preserve">      Accruals</t>
  </si>
  <si>
    <t xml:space="preserve">      Deposits held</t>
  </si>
  <si>
    <t xml:space="preserve">   Total Current Liabilities</t>
  </si>
  <si>
    <t xml:space="preserve">   GST Liabilities</t>
  </si>
  <si>
    <t xml:space="preserve">      GST Collected</t>
  </si>
  <si>
    <t xml:space="preserve">      GST Paid</t>
  </si>
  <si>
    <t xml:space="preserve">   Total GST Liabilities</t>
  </si>
  <si>
    <t>Total Liabilities</t>
  </si>
  <si>
    <t>Net Assets</t>
  </si>
  <si>
    <t>Equity</t>
  </si>
  <si>
    <t xml:space="preserve">   Retained Earnings</t>
  </si>
  <si>
    <t xml:space="preserve">   Current Year Surplus/Deficit</t>
  </si>
  <si>
    <t>Total Equity</t>
  </si>
  <si>
    <t>Profit &amp; Loss [With Year to Date]</t>
  </si>
  <si>
    <t>January 2017</t>
  </si>
  <si>
    <t>Selected Period</t>
  </si>
  <si>
    <t>% of Sales</t>
  </si>
  <si>
    <t>Year to Date</t>
  </si>
  <si>
    <t>% of YTD Sales</t>
  </si>
  <si>
    <t>Income</t>
  </si>
  <si>
    <t xml:space="preserve">   Memberships</t>
  </si>
  <si>
    <t xml:space="preserve">   Emergency water sales</t>
  </si>
  <si>
    <t xml:space="preserve">      Line 1 income</t>
  </si>
  <si>
    <t xml:space="preserve">      Line 2 income</t>
  </si>
  <si>
    <t xml:space="preserve">      Line 3 income</t>
  </si>
  <si>
    <t xml:space="preserve">      Line 1 booking fees</t>
  </si>
  <si>
    <t xml:space="preserve">      Line 2 booking fees</t>
  </si>
  <si>
    <t xml:space="preserve">      Line 3 booking fees</t>
  </si>
  <si>
    <t xml:space="preserve">      Late fees charged</t>
  </si>
  <si>
    <t xml:space="preserve">   Total Emergency water sales</t>
  </si>
  <si>
    <t xml:space="preserve">   Emergency water upgrades</t>
  </si>
  <si>
    <t xml:space="preserve">   Community vehicle</t>
  </si>
  <si>
    <t xml:space="preserve">   Community hall</t>
  </si>
  <si>
    <t xml:space="preserve">   Interest</t>
  </si>
  <si>
    <t xml:space="preserve">   Other income</t>
  </si>
  <si>
    <t>Total Income</t>
  </si>
  <si>
    <t>Total Cost of Sales</t>
  </si>
  <si>
    <t>Gross Profit</t>
  </si>
  <si>
    <t>Expenses</t>
  </si>
  <si>
    <t xml:space="preserve">   Accounting</t>
  </si>
  <si>
    <t xml:space="preserve">   Advocacy (CP etc)</t>
  </si>
  <si>
    <t xml:space="preserve">   Bank charges</t>
  </si>
  <si>
    <t xml:space="preserve">   Cleaning</t>
  </si>
  <si>
    <t xml:space="preserve">   Community Projects - Loan prov</t>
  </si>
  <si>
    <t xml:space="preserve">   Community projects - SIRFB</t>
  </si>
  <si>
    <t xml:space="preserve">   Electricity, gas, fuel</t>
  </si>
  <si>
    <t xml:space="preserve">   Emergency water monitors</t>
  </si>
  <si>
    <t xml:space="preserve">      Monitor line 1</t>
  </si>
  <si>
    <t xml:space="preserve">      Monitor line 2</t>
  </si>
  <si>
    <t xml:space="preserve">      Monitor line 3</t>
  </si>
  <si>
    <t xml:space="preserve">      Monitor collections allowance</t>
  </si>
  <si>
    <t xml:space="preserve">   Total Emergency water monitors</t>
  </si>
  <si>
    <t xml:space="preserve">   Emergency water - lineclearing</t>
  </si>
  <si>
    <t xml:space="preserve">   Emergency water - line mntnce</t>
  </si>
  <si>
    <t xml:space="preserve">   Emergency water - rates $2.00</t>
  </si>
  <si>
    <t xml:space="preserve">   Honorariums</t>
  </si>
  <si>
    <t xml:space="preserve">   Insurance</t>
  </si>
  <si>
    <t xml:space="preserve">   Maintenance</t>
  </si>
  <si>
    <t xml:space="preserve">   Meeting costs</t>
  </si>
  <si>
    <t xml:space="preserve">   Print and stationery</t>
  </si>
  <si>
    <t xml:space="preserve">   Social functions</t>
  </si>
  <si>
    <t xml:space="preserve">   Software - Accounts/office</t>
  </si>
  <si>
    <t xml:space="preserve">   Software - Membership</t>
  </si>
  <si>
    <t xml:space="preserve">   Website design, maintenance</t>
  </si>
  <si>
    <t>Total Expenses</t>
  </si>
  <si>
    <t>Operating Profit</t>
  </si>
  <si>
    <t>Total Other Income</t>
  </si>
  <si>
    <t>Total Other Expenses</t>
  </si>
  <si>
    <t>Net Profit/(Loss)</t>
  </si>
  <si>
    <t>Profit &amp; Loss [Budget Analysis]</t>
  </si>
  <si>
    <t>Budgeted</t>
  </si>
  <si>
    <t>$ Difference</t>
  </si>
  <si>
    <t>% Difference</t>
  </si>
  <si>
    <t>NA</t>
  </si>
  <si>
    <t xml:space="preserve">   Community Projects - Bushcare</t>
  </si>
  <si>
    <t xml:space="preserve">   Emergency water - line upgrade</t>
  </si>
  <si>
    <t xml:space="preserve">   Statutory costs</t>
  </si>
  <si>
    <t>July 2016 To January 2017</t>
  </si>
  <si>
    <t xml:space="preserve">   Community projects</t>
  </si>
  <si>
    <t xml:space="preserve">   Software - Voting, surveys</t>
  </si>
  <si>
    <t xml:space="preserve">   Telecoms and internet</t>
  </si>
  <si>
    <t>Job Profit &amp; Loss Statement</t>
  </si>
  <si>
    <t>Account Name</t>
  </si>
  <si>
    <t>Year To Date</t>
  </si>
  <si>
    <t>Community Hall</t>
  </si>
  <si>
    <t>Community vehicle</t>
  </si>
  <si>
    <t>Community hall</t>
  </si>
  <si>
    <t>Expense</t>
  </si>
  <si>
    <t>Cleaning</t>
  </si>
  <si>
    <t>Electricity, gas, fuel</t>
  </si>
  <si>
    <t>Honorariums</t>
  </si>
  <si>
    <t>Insurance</t>
  </si>
  <si>
    <t>Maintenance</t>
  </si>
  <si>
    <t>Total Expense</t>
  </si>
  <si>
    <t>Community Vehicle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</si>
  <si>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</si>
  <si>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</si>
  <si>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</si>
  <si>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</si>
  <si>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</si>
  <si>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</si>
  <si>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</si>
  <si>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Emergency water upgrades</t>
  </si>
  <si>
    <t>Interest</t>
  </si>
  <si>
    <t>Accounting</t>
  </si>
  <si>
    <t>Bank charges</t>
  </si>
  <si>
    <t>Monitor line 1</t>
  </si>
  <si>
    <t>Monitor line 2</t>
  </si>
  <si>
    <t>Monitor line 3</t>
  </si>
  <si>
    <t>Monitor collections allowance</t>
  </si>
  <si>
    <t>Emergency water - lineclearing</t>
  </si>
  <si>
    <t>Emergency water - line mntnce</t>
  </si>
  <si>
    <t>Emergency water - rates $2.00</t>
  </si>
  <si>
    <t>Meeting costs</t>
  </si>
  <si>
    <t>Print and stationery</t>
  </si>
  <si>
    <t>Membership</t>
  </si>
  <si>
    <t>Memberships</t>
  </si>
  <si>
    <t>Other income</t>
  </si>
  <si>
    <t>Advocacy (CP etc)</t>
  </si>
  <si>
    <t>Community Projects - Loan prov</t>
  </si>
  <si>
    <t>Community projects - SIRFB</t>
  </si>
  <si>
    <t>Social functions</t>
  </si>
  <si>
    <t>Software - Accounts/office</t>
  </si>
  <si>
    <t>Software - Membership</t>
  </si>
  <si>
    <t>Website design, maintenance</t>
  </si>
  <si>
    <t>Emergency water</t>
  </si>
  <si>
    <t>Whole of 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</si>
</sst>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165" formatCode="&quot;$&quot;#,##0.00;[Red]\(&quot;$&quot;#,##0.00\)"/>
    <numFmt numFmtId="166" formatCode="&quot;$&quot;#,##0.00;[Red]&quot;$&quot;#,##0.00"/>
    <numFmt numFmtId="167" formatCode="0.00%;[Red]\-0.00%"/>
  </numFmts>
  <fonts count="10" x14ac:knownFonts="1">
    <font>
      <sz val="10"/>
      <name val="Arial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auto="1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8" fillId="0" borderId="0"/>
  </cellStyleXfs>
  <cellXfs count="169">
    <xf numFmtId="0" fontId="0" fillId="0" borderId="0" xfId="0"/>
    <xf numFmtId="0" fontId="1" fillId="0" borderId="0" xfId="1" applyFont="1" applyBorder="1"/>
    <xf numFmtId="0" fontId="1" fillId="2" borderId="0" xfId="1" applyFont="1" applyFill="1" applyBorder="1"/>
    <xf numFmtId="0" fontId="8" fillId="2" borderId="0" xfId="1" applyFill="1" applyBorder="1"/>
    <xf numFmtId="0" fontId="1" fillId="2" borderId="0" xfId="1" applyNumberFormat="1" applyFont="1" applyFill="1" applyBorder="1" applyAlignment="1">
      <alignment horizontal="justify"/>
    </xf>
    <xf numFmtId="49" fontId="2" fillId="0" borderId="0" xfId="1" applyNumberFormat="1" applyFont="1" applyFill="1" applyBorder="1" applyAlignment="1">
      <alignment horizontal="center"/>
    </xf>
    <xf numFmtId="8" fontId="4" fillId="0" borderId="0" xfId="1" applyNumberFormat="1" applyFont="1" applyFill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0" fontId="1" fillId="0" borderId="0" xfId="1" applyFont="1" applyFill="1" applyBorder="1"/>
    <xf numFmtId="0" fontId="5" fillId="2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vertical="top" wrapText="1"/>
    </xf>
    <xf numFmtId="0" fontId="1" fillId="0" borderId="1" xfId="1" applyFont="1" applyFill="1" applyBorder="1"/>
    <xf numFmtId="49" fontId="2" fillId="0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vertical="top"/>
    </xf>
    <xf numFmtId="0" fontId="1" fillId="0" borderId="2" xfId="1" applyNumberFormat="1" applyFont="1" applyFill="1" applyBorder="1" applyAlignment="1">
      <alignment horizontal="justify"/>
    </xf>
    <xf numFmtId="0" fontId="2" fillId="0" borderId="2" xfId="1" applyNumberFormat="1" applyFont="1" applyFill="1" applyBorder="1" applyAlignment="1">
      <alignment horizontal="justify"/>
    </xf>
    <xf numFmtId="8" fontId="4" fillId="0" borderId="2" xfId="1" applyNumberFormat="1" applyFont="1" applyFill="1" applyBorder="1" applyAlignment="1">
      <alignment horizontal="right" vertical="top" wrapText="1"/>
    </xf>
    <xf numFmtId="49" fontId="5" fillId="3" borderId="3" xfId="1" applyNumberFormat="1" applyFont="1" applyFill="1" applyBorder="1" applyAlignment="1">
      <alignment horizontal="center"/>
    </xf>
    <xf numFmtId="0" fontId="5" fillId="3" borderId="3" xfId="1" applyNumberFormat="1" applyFont="1" applyFill="1" applyBorder="1" applyAlignment="1">
      <alignment horizontal="justify"/>
    </xf>
    <xf numFmtId="49" fontId="3" fillId="3" borderId="4" xfId="1" applyNumberFormat="1" applyFont="1" applyFill="1" applyBorder="1"/>
    <xf numFmtId="49" fontId="3" fillId="3" borderId="5" xfId="1" applyNumberFormat="1" applyFont="1" applyFill="1" applyBorder="1"/>
    <xf numFmtId="0" fontId="3" fillId="3" borderId="6" xfId="1" applyNumberFormat="1" applyFont="1" applyFill="1" applyBorder="1" applyAlignment="1">
      <alignment horizontal="justify"/>
    </xf>
    <xf numFmtId="49" fontId="4" fillId="2" borderId="11" xfId="1" applyNumberFormat="1" applyFont="1" applyFill="1" applyBorder="1" applyAlignment="1">
      <alignment horizontal="left" vertical="top"/>
    </xf>
    <xf numFmtId="49" fontId="4" fillId="2" borderId="10" xfId="1" applyNumberFormat="1" applyFont="1" applyFill="1" applyBorder="1" applyAlignment="1">
      <alignment horizontal="right" vertical="top" wrapText="1"/>
    </xf>
    <xf numFmtId="165" fontId="4" fillId="2" borderId="10" xfId="1" applyNumberFormat="1" applyFont="1" applyFill="1" applyBorder="1" applyAlignment="1">
      <alignment horizontal="right" vertical="top" wrapText="1"/>
    </xf>
    <xf numFmtId="165" fontId="4" fillId="2" borderId="12" xfId="1" applyNumberFormat="1" applyFont="1" applyFill="1" applyBorder="1" applyAlignment="1">
      <alignment horizontal="right" vertical="top" wrapText="1"/>
    </xf>
    <xf numFmtId="49" fontId="7" fillId="2" borderId="11" xfId="1" applyNumberFormat="1" applyFont="1" applyFill="1" applyBorder="1" applyAlignment="1">
      <alignment horizontal="left" vertical="top" wrapText="1"/>
    </xf>
    <xf numFmtId="0" fontId="1" fillId="0" borderId="0" xfId="1" applyFont="1" applyBorder="1"/>
    <xf numFmtId="0" fontId="1" fillId="2" borderId="0" xfId="1" applyFont="1" applyFill="1" applyBorder="1"/>
    <xf numFmtId="0" fontId="8" fillId="2" borderId="0" xfId="1" applyFill="1" applyBorder="1"/>
    <xf numFmtId="0" fontId="1" fillId="2" borderId="0" xfId="1" applyFont="1" applyFill="1" applyBorder="1" applyAlignment="1">
      <alignment horizontal="left"/>
    </xf>
    <xf numFmtId="0" fontId="1" fillId="2" borderId="0" xfId="1" applyNumberFormat="1" applyFont="1" applyFill="1" applyBorder="1" applyAlignment="1">
      <alignment horizontal="right"/>
    </xf>
    <xf numFmtId="0" fontId="1" fillId="2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1" fillId="0" borderId="0" xfId="1" applyFont="1" applyBorder="1" applyAlignment="1">
      <alignment vertical="top" wrapText="1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right"/>
    </xf>
    <xf numFmtId="8" fontId="4" fillId="0" borderId="0" xfId="1" applyNumberFormat="1" applyFont="1" applyFill="1" applyBorder="1" applyAlignment="1">
      <alignment vertical="top"/>
    </xf>
    <xf numFmtId="10" fontId="4" fillId="0" borderId="0" xfId="1" applyNumberFormat="1" applyFont="1" applyFill="1" applyBorder="1" applyAlignment="1">
      <alignment horizontal="right" vertical="top"/>
    </xf>
    <xf numFmtId="0" fontId="5" fillId="2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vertical="top" wrapText="1"/>
    </xf>
    <xf numFmtId="0" fontId="1" fillId="0" borderId="1" xfId="1" applyFont="1" applyFill="1" applyBorder="1"/>
    <xf numFmtId="49" fontId="2" fillId="0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vertical="top"/>
    </xf>
    <xf numFmtId="0" fontId="1" fillId="0" borderId="2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right"/>
    </xf>
    <xf numFmtId="10" fontId="4" fillId="0" borderId="2" xfId="1" applyNumberFormat="1" applyFont="1" applyFill="1" applyBorder="1" applyAlignment="1">
      <alignment horizontal="right" vertical="top"/>
    </xf>
    <xf numFmtId="49" fontId="5" fillId="3" borderId="3" xfId="1" applyNumberFormat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3" xfId="1" applyNumberFormat="1" applyFont="1" applyFill="1" applyBorder="1" applyAlignment="1">
      <alignment horizontal="center"/>
    </xf>
    <xf numFmtId="0" fontId="5" fillId="3" borderId="3" xfId="1" applyFont="1" applyFill="1" applyBorder="1" applyAlignment="1">
      <alignment horizontal="right"/>
    </xf>
    <xf numFmtId="49" fontId="3" fillId="3" borderId="4" xfId="1" applyNumberFormat="1" applyFont="1" applyFill="1" applyBorder="1"/>
    <xf numFmtId="0" fontId="3" fillId="3" borderId="5" xfId="1" applyFont="1" applyFill="1" applyBorder="1" applyAlignment="1">
      <alignment horizontal="left"/>
    </xf>
    <xf numFmtId="0" fontId="3" fillId="3" borderId="5" xfId="1" applyFont="1" applyFill="1" applyBorder="1"/>
    <xf numFmtId="0" fontId="3" fillId="3" borderId="5" xfId="1" applyNumberFormat="1" applyFont="1" applyFill="1" applyBorder="1" applyAlignment="1">
      <alignment horizontal="right"/>
    </xf>
    <xf numFmtId="0" fontId="3" fillId="3" borderId="6" xfId="1" applyFont="1" applyFill="1" applyBorder="1" applyAlignment="1">
      <alignment horizontal="right"/>
    </xf>
    <xf numFmtId="49" fontId="4" fillId="2" borderId="11" xfId="1" applyNumberFormat="1" applyFont="1" applyFill="1" applyBorder="1" applyAlignment="1">
      <alignment horizontal="left" vertical="top"/>
    </xf>
    <xf numFmtId="165" fontId="4" fillId="2" borderId="10" xfId="1" applyNumberFormat="1" applyFont="1" applyFill="1" applyBorder="1" applyAlignment="1">
      <alignment horizontal="right" vertical="top"/>
    </xf>
    <xf numFmtId="167" fontId="4" fillId="2" borderId="10" xfId="1" applyNumberFormat="1" applyFont="1" applyFill="1" applyBorder="1" applyAlignment="1">
      <alignment horizontal="right" vertical="top"/>
    </xf>
    <xf numFmtId="167" fontId="4" fillId="2" borderId="12" xfId="1" applyNumberFormat="1" applyFont="1" applyFill="1" applyBorder="1" applyAlignment="1">
      <alignment horizontal="right" vertical="top"/>
    </xf>
    <xf numFmtId="0" fontId="1" fillId="0" borderId="0" xfId="1" applyFont="1" applyBorder="1"/>
    <xf numFmtId="0" fontId="1" fillId="2" borderId="0" xfId="1" applyFont="1" applyFill="1" applyBorder="1"/>
    <xf numFmtId="0" fontId="8" fillId="2" borderId="0" xfId="1" applyFill="1" applyBorder="1"/>
    <xf numFmtId="0" fontId="1" fillId="2" borderId="0" xfId="1" applyFont="1" applyFill="1" applyBorder="1" applyAlignment="1">
      <alignment horizontal="left"/>
    </xf>
    <xf numFmtId="0" fontId="1" fillId="2" borderId="0" xfId="1" applyNumberFormat="1" applyFont="1" applyFill="1" applyBorder="1" applyAlignment="1">
      <alignment horizontal="right"/>
    </xf>
    <xf numFmtId="0" fontId="1" fillId="2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1" fillId="0" borderId="0" xfId="1" applyFont="1" applyBorder="1" applyAlignment="1">
      <alignment vertical="top" wrapText="1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right"/>
    </xf>
    <xf numFmtId="8" fontId="4" fillId="0" borderId="0" xfId="1" applyNumberFormat="1" applyFont="1" applyFill="1" applyBorder="1" applyAlignment="1">
      <alignment vertical="top" wrapText="1"/>
    </xf>
    <xf numFmtId="0" fontId="5" fillId="2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vertical="top" wrapText="1"/>
    </xf>
    <xf numFmtId="0" fontId="1" fillId="0" borderId="1" xfId="1" applyFont="1" applyFill="1" applyBorder="1"/>
    <xf numFmtId="49" fontId="2" fillId="0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vertical="top"/>
    </xf>
    <xf numFmtId="0" fontId="1" fillId="0" borderId="2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right"/>
    </xf>
    <xf numFmtId="10" fontId="4" fillId="0" borderId="2" xfId="1" applyNumberFormat="1" applyFont="1" applyFill="1" applyBorder="1" applyAlignment="1">
      <alignment horizontal="right" vertical="top" wrapText="1"/>
    </xf>
    <xf numFmtId="49" fontId="5" fillId="3" borderId="3" xfId="1" applyNumberFormat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3" xfId="1" applyNumberFormat="1" applyFont="1" applyFill="1" applyBorder="1" applyAlignment="1">
      <alignment horizontal="center"/>
    </xf>
    <xf numFmtId="0" fontId="5" fillId="3" borderId="3" xfId="1" applyFont="1" applyFill="1" applyBorder="1" applyAlignment="1">
      <alignment horizontal="right"/>
    </xf>
    <xf numFmtId="49" fontId="3" fillId="3" borderId="4" xfId="1" applyNumberFormat="1" applyFont="1" applyFill="1" applyBorder="1"/>
    <xf numFmtId="0" fontId="3" fillId="3" borderId="5" xfId="1" applyFont="1" applyFill="1" applyBorder="1" applyAlignment="1">
      <alignment horizontal="left"/>
    </xf>
    <xf numFmtId="0" fontId="3" fillId="3" borderId="5" xfId="1" applyFont="1" applyFill="1" applyBorder="1"/>
    <xf numFmtId="0" fontId="3" fillId="3" borderId="5" xfId="1" applyNumberFormat="1" applyFont="1" applyFill="1" applyBorder="1" applyAlignment="1">
      <alignment horizontal="right"/>
    </xf>
    <xf numFmtId="0" fontId="3" fillId="3" borderId="6" xfId="1" applyFont="1" applyFill="1" applyBorder="1" applyAlignment="1">
      <alignment horizontal="right"/>
    </xf>
    <xf numFmtId="49" fontId="4" fillId="2" borderId="11" xfId="1" applyNumberFormat="1" applyFont="1" applyFill="1" applyBorder="1" applyAlignment="1">
      <alignment horizontal="left" vertical="top"/>
    </xf>
    <xf numFmtId="165" fontId="4" fillId="2" borderId="10" xfId="1" applyNumberFormat="1" applyFont="1" applyFill="1" applyBorder="1" applyAlignment="1">
      <alignment horizontal="right" vertical="top" wrapText="1"/>
    </xf>
    <xf numFmtId="167" fontId="4" fillId="2" borderId="12" xfId="1" applyNumberFormat="1" applyFont="1" applyFill="1" applyBorder="1" applyAlignment="1">
      <alignment horizontal="right" vertical="top" wrapText="1"/>
    </xf>
    <xf numFmtId="0" fontId="1" fillId="0" borderId="0" xfId="1" applyFont="1" applyBorder="1"/>
    <xf numFmtId="0" fontId="1" fillId="2" borderId="0" xfId="1" applyFont="1" applyFill="1" applyBorder="1"/>
    <xf numFmtId="0" fontId="8" fillId="2" borderId="0" xfId="1" applyFill="1" applyBorder="1"/>
    <xf numFmtId="0" fontId="1" fillId="2" borderId="0" xfId="1" applyFont="1" applyFill="1" applyBorder="1" applyAlignment="1">
      <alignment horizontal="left"/>
    </xf>
    <xf numFmtId="0" fontId="1" fillId="2" borderId="0" xfId="1" applyNumberFormat="1" applyFont="1" applyFill="1" applyBorder="1" applyAlignment="1">
      <alignment horizontal="right"/>
    </xf>
    <xf numFmtId="0" fontId="1" fillId="2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1" fillId="0" borderId="0" xfId="1" applyFont="1" applyBorder="1" applyAlignment="1">
      <alignment vertical="top" wrapText="1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right"/>
    </xf>
    <xf numFmtId="8" fontId="4" fillId="0" borderId="0" xfId="1" applyNumberFormat="1" applyFont="1" applyFill="1" applyBorder="1" applyAlignment="1">
      <alignment vertical="top" wrapText="1"/>
    </xf>
    <xf numFmtId="0" fontId="5" fillId="2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vertical="top" wrapText="1"/>
    </xf>
    <xf numFmtId="0" fontId="1" fillId="0" borderId="1" xfId="1" applyFont="1" applyFill="1" applyBorder="1"/>
    <xf numFmtId="49" fontId="2" fillId="0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vertical="top"/>
    </xf>
    <xf numFmtId="0" fontId="1" fillId="0" borderId="2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right"/>
    </xf>
    <xf numFmtId="10" fontId="4" fillId="0" borderId="2" xfId="1" applyNumberFormat="1" applyFont="1" applyFill="1" applyBorder="1" applyAlignment="1">
      <alignment horizontal="right" vertical="top" wrapText="1"/>
    </xf>
    <xf numFmtId="49" fontId="5" fillId="3" borderId="3" xfId="1" applyNumberFormat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3" xfId="1" applyNumberFormat="1" applyFont="1" applyFill="1" applyBorder="1" applyAlignment="1">
      <alignment horizontal="center"/>
    </xf>
    <xf numFmtId="0" fontId="5" fillId="3" borderId="3" xfId="1" applyFont="1" applyFill="1" applyBorder="1" applyAlignment="1">
      <alignment horizontal="right"/>
    </xf>
    <xf numFmtId="49" fontId="3" fillId="3" borderId="4" xfId="1" applyNumberFormat="1" applyFont="1" applyFill="1" applyBorder="1"/>
    <xf numFmtId="0" fontId="3" fillId="3" borderId="5" xfId="1" applyFont="1" applyFill="1" applyBorder="1" applyAlignment="1">
      <alignment horizontal="left"/>
    </xf>
    <xf numFmtId="0" fontId="3" fillId="3" borderId="5" xfId="1" applyFont="1" applyFill="1" applyBorder="1"/>
    <xf numFmtId="0" fontId="3" fillId="3" borderId="5" xfId="1" applyNumberFormat="1" applyFont="1" applyFill="1" applyBorder="1" applyAlignment="1">
      <alignment horizontal="right"/>
    </xf>
    <xf numFmtId="0" fontId="3" fillId="3" borderId="6" xfId="1" applyFont="1" applyFill="1" applyBorder="1" applyAlignment="1">
      <alignment horizontal="right"/>
    </xf>
    <xf numFmtId="49" fontId="4" fillId="2" borderId="11" xfId="1" applyNumberFormat="1" applyFont="1" applyFill="1" applyBorder="1" applyAlignment="1">
      <alignment horizontal="left" vertical="top"/>
    </xf>
    <xf numFmtId="165" fontId="4" fillId="2" borderId="10" xfId="1" applyNumberFormat="1" applyFont="1" applyFill="1" applyBorder="1" applyAlignment="1">
      <alignment horizontal="right" vertical="top" wrapText="1"/>
    </xf>
    <xf numFmtId="167" fontId="4" fillId="2" borderId="12" xfId="1" applyNumberFormat="1" applyFont="1" applyFill="1" applyBorder="1" applyAlignment="1">
      <alignment horizontal="right" vertical="top" wrapText="1"/>
    </xf>
    <xf numFmtId="0" fontId="1" fillId="0" borderId="0" xfId="1" applyFont="1" applyBorder="1"/>
    <xf numFmtId="0" fontId="1" fillId="2" borderId="0" xfId="1" applyFont="1" applyFill="1" applyBorder="1"/>
    <xf numFmtId="0" fontId="8" fillId="2" borderId="0" xfId="1" applyFill="1" applyBorder="1"/>
    <xf numFmtId="0" fontId="1" fillId="2" borderId="0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8" fontId="4" fillId="0" borderId="0" xfId="1" applyNumberFormat="1" applyFont="1" applyFill="1" applyBorder="1" applyAlignment="1">
      <alignment vertical="top" wrapText="1"/>
    </xf>
    <xf numFmtId="0" fontId="5" fillId="2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vertical="top" wrapText="1"/>
    </xf>
    <xf numFmtId="0" fontId="1" fillId="0" borderId="1" xfId="1" applyFont="1" applyFill="1" applyBorder="1"/>
    <xf numFmtId="49" fontId="2" fillId="0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vertical="top" wrapText="1"/>
    </xf>
    <xf numFmtId="0" fontId="1" fillId="0" borderId="2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right"/>
    </xf>
    <xf numFmtId="8" fontId="4" fillId="0" borderId="2" xfId="1" applyNumberFormat="1" applyFont="1" applyFill="1" applyBorder="1" applyAlignment="1">
      <alignment vertical="top" wrapText="1"/>
    </xf>
    <xf numFmtId="49" fontId="5" fillId="3" borderId="3" xfId="1" applyNumberFormat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right"/>
    </xf>
    <xf numFmtId="49" fontId="1" fillId="0" borderId="0" xfId="1" applyNumberFormat="1" applyFont="1" applyBorder="1" applyAlignment="1">
      <alignment horizontal="left" vertical="top" wrapText="1"/>
    </xf>
    <xf numFmtId="49" fontId="4" fillId="2" borderId="11" xfId="1" applyNumberFormat="1" applyFont="1" applyFill="1" applyBorder="1" applyAlignment="1">
      <alignment horizontal="left" vertical="top" wrapText="1"/>
    </xf>
    <xf numFmtId="165" fontId="4" fillId="2" borderId="10" xfId="1" applyNumberFormat="1" applyFont="1" applyFill="1" applyBorder="1" applyAlignment="1">
      <alignment horizontal="right" vertical="top" wrapText="1"/>
    </xf>
    <xf numFmtId="165" fontId="4" fillId="2" borderId="12" xfId="1" applyNumberFormat="1" applyFont="1" applyFill="1" applyBorder="1" applyAlignment="1">
      <alignment horizontal="right" vertical="top" wrapText="1"/>
    </xf>
    <xf numFmtId="165" fontId="4" fillId="2" borderId="10" xfId="1" applyNumberFormat="1" applyFont="1" applyFill="1" applyBorder="1" applyAlignment="1">
      <alignment horizontal="left" vertical="top" wrapText="1"/>
    </xf>
    <xf numFmtId="49" fontId="4" fillId="3" borderId="4" xfId="0" applyNumberFormat="1" applyFont="1" applyFill="1" applyBorder="1"/>
    <xf numFmtId="166" fontId="4" fillId="3" borderId="5" xfId="0" applyNumberFormat="1" applyFont="1" applyFill="1" applyBorder="1" applyAlignment="1">
      <alignment horizontal="right"/>
    </xf>
    <xf numFmtId="166" fontId="4" fillId="3" borderId="6" xfId="0" applyNumberFormat="1" applyFont="1" applyFill="1" applyBorder="1" applyAlignment="1">
      <alignment horizontal="right"/>
    </xf>
    <xf numFmtId="49" fontId="7" fillId="0" borderId="1" xfId="1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  <xf numFmtId="49" fontId="5" fillId="0" borderId="7" xfId="1" applyNumberFormat="1" applyFont="1" applyFill="1" applyBorder="1" applyAlignment="1">
      <alignment horizontal="center"/>
    </xf>
    <xf numFmtId="49" fontId="5" fillId="0" borderId="8" xfId="1" applyNumberFormat="1" applyFont="1" applyFill="1" applyBorder="1" applyAlignment="1">
      <alignment horizontal="center"/>
    </xf>
    <xf numFmtId="49" fontId="5" fillId="0" borderId="9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49" fontId="6" fillId="0" borderId="2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56" sqref="F56"/>
    </sheetView>
  </sheetViews>
  <sheetFormatPr baseColWidth="10" defaultColWidth="8.83203125" defaultRowHeight="12" x14ac:dyDescent="0"/>
  <cols>
    <col min="1" max="1" width="1" customWidth="1"/>
    <col min="2" max="2" width="26.1640625" customWidth="1"/>
    <col min="3" max="6" width="16.5" customWidth="1"/>
  </cols>
  <sheetData>
    <row r="1" spans="1:6">
      <c r="A1" s="29"/>
      <c r="B1" s="30"/>
      <c r="C1" s="31"/>
      <c r="D1" s="29"/>
      <c r="E1" s="32"/>
      <c r="F1" s="33"/>
    </row>
    <row r="2" spans="1:6">
      <c r="A2" s="28"/>
      <c r="B2" s="163" t="s">
        <v>0</v>
      </c>
      <c r="C2" s="164"/>
      <c r="D2" s="164"/>
      <c r="E2" s="164"/>
      <c r="F2" s="165"/>
    </row>
    <row r="3" spans="1:6" ht="18">
      <c r="A3" s="28"/>
      <c r="B3" s="166" t="s">
        <v>43</v>
      </c>
      <c r="C3" s="167"/>
      <c r="D3" s="167"/>
      <c r="E3" s="167"/>
      <c r="F3" s="168"/>
    </row>
    <row r="4" spans="1:6">
      <c r="A4" s="28"/>
      <c r="B4" s="160" t="s">
        <v>44</v>
      </c>
      <c r="C4" s="161"/>
      <c r="D4" s="161"/>
      <c r="E4" s="161"/>
      <c r="F4" s="162"/>
    </row>
    <row r="5" spans="1:6">
      <c r="A5" s="28"/>
      <c r="B5" s="45"/>
      <c r="C5" s="38"/>
      <c r="D5" s="37"/>
      <c r="E5" s="39"/>
      <c r="F5" s="48"/>
    </row>
    <row r="6" spans="1:6">
      <c r="A6" s="42"/>
      <c r="B6" s="51"/>
      <c r="C6" s="52" t="s">
        <v>45</v>
      </c>
      <c r="D6" s="52" t="s">
        <v>46</v>
      </c>
      <c r="E6" s="53" t="s">
        <v>47</v>
      </c>
      <c r="F6" s="54" t="s">
        <v>48</v>
      </c>
    </row>
    <row r="7" spans="1:6">
      <c r="A7" s="43"/>
      <c r="B7" s="46"/>
      <c r="C7" s="34"/>
      <c r="D7" s="34"/>
      <c r="E7" s="35"/>
      <c r="F7" s="49"/>
    </row>
    <row r="8" spans="1:6">
      <c r="A8" s="36"/>
      <c r="B8" s="60" t="s">
        <v>49</v>
      </c>
      <c r="C8" s="61"/>
      <c r="D8" s="62"/>
      <c r="E8" s="61"/>
      <c r="F8" s="63"/>
    </row>
    <row r="9" spans="1:6">
      <c r="A9" s="36"/>
      <c r="B9" s="60" t="s">
        <v>50</v>
      </c>
      <c r="C9" s="61">
        <v>136.37</v>
      </c>
      <c r="D9" s="62">
        <v>1.2E-2</v>
      </c>
      <c r="E9" s="61">
        <v>5364.18</v>
      </c>
      <c r="F9" s="63">
        <v>0.08</v>
      </c>
    </row>
    <row r="10" spans="1:6">
      <c r="A10" s="36"/>
      <c r="B10" s="60" t="s">
        <v>51</v>
      </c>
      <c r="C10" s="61"/>
      <c r="D10" s="62"/>
      <c r="E10" s="61"/>
      <c r="F10" s="63"/>
    </row>
    <row r="11" spans="1:6">
      <c r="A11" s="36"/>
      <c r="B11" s="60" t="s">
        <v>52</v>
      </c>
      <c r="C11" s="61">
        <v>4450</v>
      </c>
      <c r="D11" s="62">
        <v>0.38500000000000001</v>
      </c>
      <c r="E11" s="61">
        <v>27630</v>
      </c>
      <c r="F11" s="63">
        <v>0.41099999999999998</v>
      </c>
    </row>
    <row r="12" spans="1:6">
      <c r="A12" s="36"/>
      <c r="B12" s="60" t="s">
        <v>53</v>
      </c>
      <c r="C12" s="61">
        <v>3715</v>
      </c>
      <c r="D12" s="62">
        <v>0.32200000000000001</v>
      </c>
      <c r="E12" s="61">
        <v>16224</v>
      </c>
      <c r="F12" s="63">
        <v>0.24099999999999999</v>
      </c>
    </row>
    <row r="13" spans="1:6">
      <c r="A13" s="36"/>
      <c r="B13" s="60" t="s">
        <v>54</v>
      </c>
      <c r="C13" s="61">
        <v>960</v>
      </c>
      <c r="D13" s="62">
        <v>8.3000000000000004E-2</v>
      </c>
      <c r="E13" s="61">
        <v>6695</v>
      </c>
      <c r="F13" s="63">
        <v>0.1</v>
      </c>
    </row>
    <row r="14" spans="1:6">
      <c r="A14" s="36"/>
      <c r="B14" s="60" t="s">
        <v>55</v>
      </c>
      <c r="C14" s="61">
        <v>630</v>
      </c>
      <c r="D14" s="62">
        <v>5.5E-2</v>
      </c>
      <c r="E14" s="61">
        <v>3820</v>
      </c>
      <c r="F14" s="63">
        <v>5.7000000000000002E-2</v>
      </c>
    </row>
    <row r="15" spans="1:6">
      <c r="A15" s="36"/>
      <c r="B15" s="60" t="s">
        <v>56</v>
      </c>
      <c r="C15" s="61">
        <v>560</v>
      </c>
      <c r="D15" s="62">
        <v>4.8000000000000001E-2</v>
      </c>
      <c r="E15" s="61">
        <v>2280</v>
      </c>
      <c r="F15" s="63">
        <v>3.4000000000000002E-2</v>
      </c>
    </row>
    <row r="16" spans="1:6">
      <c r="A16" s="36"/>
      <c r="B16" s="60" t="s">
        <v>57</v>
      </c>
      <c r="C16" s="61">
        <v>130</v>
      </c>
      <c r="D16" s="62">
        <v>1.0999999999999999E-2</v>
      </c>
      <c r="E16" s="61">
        <v>880</v>
      </c>
      <c r="F16" s="63">
        <v>1.2999999999999999E-2</v>
      </c>
    </row>
    <row r="17" spans="1:6">
      <c r="A17" s="36"/>
      <c r="B17" s="60" t="s">
        <v>58</v>
      </c>
      <c r="C17" s="61">
        <v>40</v>
      </c>
      <c r="D17" s="62">
        <v>3.0000000000000001E-3</v>
      </c>
      <c r="E17" s="61">
        <v>215</v>
      </c>
      <c r="F17" s="63">
        <v>3.0000000000000001E-3</v>
      </c>
    </row>
    <row r="18" spans="1:6">
      <c r="A18" s="36"/>
      <c r="B18" s="60" t="s">
        <v>59</v>
      </c>
      <c r="C18" s="61">
        <v>10485</v>
      </c>
      <c r="D18" s="62">
        <v>0.90800000000000003</v>
      </c>
      <c r="E18" s="61">
        <v>57744</v>
      </c>
      <c r="F18" s="63">
        <v>0.85899999999999999</v>
      </c>
    </row>
    <row r="19" spans="1:6">
      <c r="A19" s="36"/>
      <c r="B19" s="60" t="s">
        <v>60</v>
      </c>
      <c r="C19" s="61">
        <v>253.85</v>
      </c>
      <c r="D19" s="62">
        <v>2.1999999999999999E-2</v>
      </c>
      <c r="E19" s="61">
        <v>304.55</v>
      </c>
      <c r="F19" s="63">
        <v>5.0000000000000001E-3</v>
      </c>
    </row>
    <row r="20" spans="1:6">
      <c r="A20" s="36"/>
      <c r="B20" s="60" t="s">
        <v>61</v>
      </c>
      <c r="C20" s="61">
        <v>170</v>
      </c>
      <c r="D20" s="62">
        <v>1.4999999999999999E-2</v>
      </c>
      <c r="E20" s="61">
        <v>130</v>
      </c>
      <c r="F20" s="63">
        <v>2E-3</v>
      </c>
    </row>
    <row r="21" spans="1:6">
      <c r="A21" s="36"/>
      <c r="B21" s="60" t="s">
        <v>62</v>
      </c>
      <c r="C21" s="61">
        <v>313.63</v>
      </c>
      <c r="D21" s="62">
        <v>2.7E-2</v>
      </c>
      <c r="E21" s="61">
        <v>2353.39</v>
      </c>
      <c r="F21" s="63">
        <v>3.5000000000000003E-2</v>
      </c>
    </row>
    <row r="22" spans="1:6">
      <c r="A22" s="36"/>
      <c r="B22" s="60" t="s">
        <v>63</v>
      </c>
      <c r="C22" s="61">
        <v>190.01</v>
      </c>
      <c r="D22" s="62">
        <v>1.6E-2</v>
      </c>
      <c r="E22" s="61">
        <v>1274.17</v>
      </c>
      <c r="F22" s="63">
        <v>1.9E-2</v>
      </c>
    </row>
    <row r="23" spans="1:6">
      <c r="A23" s="36"/>
      <c r="B23" s="60" t="s">
        <v>64</v>
      </c>
      <c r="C23" s="61">
        <v>0</v>
      </c>
      <c r="D23" s="62">
        <v>0</v>
      </c>
      <c r="E23" s="61">
        <v>85</v>
      </c>
      <c r="F23" s="63">
        <v>1E-3</v>
      </c>
    </row>
    <row r="24" spans="1:6">
      <c r="A24" s="36"/>
      <c r="B24" s="60" t="s">
        <v>65</v>
      </c>
      <c r="C24" s="61">
        <v>11548.86</v>
      </c>
      <c r="D24" s="62">
        <v>1</v>
      </c>
      <c r="E24" s="61">
        <v>67255.289999999994</v>
      </c>
      <c r="F24" s="63">
        <v>1</v>
      </c>
    </row>
    <row r="25" spans="1:6">
      <c r="A25" s="36"/>
      <c r="B25" s="60" t="s">
        <v>66</v>
      </c>
      <c r="C25" s="61">
        <v>0</v>
      </c>
      <c r="D25" s="62">
        <v>0</v>
      </c>
      <c r="E25" s="61">
        <v>0</v>
      </c>
      <c r="F25" s="63">
        <v>0</v>
      </c>
    </row>
    <row r="26" spans="1:6">
      <c r="A26" s="36"/>
      <c r="B26" s="60" t="s">
        <v>67</v>
      </c>
      <c r="C26" s="61">
        <v>11548.86</v>
      </c>
      <c r="D26" s="62">
        <v>1</v>
      </c>
      <c r="E26" s="61">
        <v>67255.289999999994</v>
      </c>
      <c r="F26" s="63">
        <v>1</v>
      </c>
    </row>
    <row r="27" spans="1:6">
      <c r="A27" s="36"/>
      <c r="B27" s="60" t="s">
        <v>68</v>
      </c>
      <c r="C27" s="61"/>
      <c r="D27" s="62"/>
      <c r="E27" s="61"/>
      <c r="F27" s="63"/>
    </row>
    <row r="28" spans="1:6">
      <c r="A28" s="36"/>
      <c r="B28" s="60" t="s">
        <v>69</v>
      </c>
      <c r="C28" s="61">
        <v>630</v>
      </c>
      <c r="D28" s="62">
        <v>5.5E-2</v>
      </c>
      <c r="E28" s="61">
        <v>4410</v>
      </c>
      <c r="F28" s="63">
        <v>6.6000000000000003E-2</v>
      </c>
    </row>
    <row r="29" spans="1:6">
      <c r="A29" s="36"/>
      <c r="B29" s="60" t="s">
        <v>70</v>
      </c>
      <c r="C29" s="61">
        <v>0</v>
      </c>
      <c r="D29" s="62">
        <v>0</v>
      </c>
      <c r="E29" s="61">
        <v>188.18</v>
      </c>
      <c r="F29" s="63">
        <v>3.0000000000000001E-3</v>
      </c>
    </row>
    <row r="30" spans="1:6">
      <c r="A30" s="36"/>
      <c r="B30" s="60" t="s">
        <v>71</v>
      </c>
      <c r="C30" s="61">
        <v>15.42</v>
      </c>
      <c r="D30" s="62">
        <v>1E-3</v>
      </c>
      <c r="E30" s="61">
        <v>102.43</v>
      </c>
      <c r="F30" s="63">
        <v>2E-3</v>
      </c>
    </row>
    <row r="31" spans="1:6">
      <c r="A31" s="36"/>
      <c r="B31" s="60" t="s">
        <v>72</v>
      </c>
      <c r="C31" s="61">
        <v>240</v>
      </c>
      <c r="D31" s="62">
        <v>2.1000000000000001E-2</v>
      </c>
      <c r="E31" s="61">
        <v>1941.19</v>
      </c>
      <c r="F31" s="63">
        <v>2.9000000000000001E-2</v>
      </c>
    </row>
    <row r="32" spans="1:6">
      <c r="A32" s="36"/>
      <c r="B32" s="60" t="s">
        <v>73</v>
      </c>
      <c r="C32" s="61">
        <v>500</v>
      </c>
      <c r="D32" s="62">
        <v>4.2999999999999997E-2</v>
      </c>
      <c r="E32" s="61">
        <v>3500</v>
      </c>
      <c r="F32" s="63">
        <v>5.1999999999999998E-2</v>
      </c>
    </row>
    <row r="33" spans="1:6">
      <c r="A33" s="36"/>
      <c r="B33" s="60" t="s">
        <v>74</v>
      </c>
      <c r="C33" s="61">
        <v>0</v>
      </c>
      <c r="D33" s="62">
        <v>0</v>
      </c>
      <c r="E33" s="61">
        <v>2000</v>
      </c>
      <c r="F33" s="63">
        <v>0.03</v>
      </c>
    </row>
    <row r="34" spans="1:6">
      <c r="A34" s="36"/>
      <c r="B34" s="60" t="s">
        <v>75</v>
      </c>
      <c r="C34" s="61">
        <v>64.36</v>
      </c>
      <c r="D34" s="62">
        <v>6.0000000000000001E-3</v>
      </c>
      <c r="E34" s="61">
        <v>868.8</v>
      </c>
      <c r="F34" s="63">
        <v>1.2999999999999999E-2</v>
      </c>
    </row>
    <row r="35" spans="1:6">
      <c r="A35" s="36"/>
      <c r="B35" s="60" t="s">
        <v>76</v>
      </c>
      <c r="C35" s="61"/>
      <c r="D35" s="62"/>
      <c r="E35" s="61"/>
      <c r="F35" s="63"/>
    </row>
    <row r="36" spans="1:6">
      <c r="A36" s="36"/>
      <c r="B36" s="60" t="s">
        <v>77</v>
      </c>
      <c r="C36" s="61">
        <v>890</v>
      </c>
      <c r="D36" s="62">
        <v>7.6999999999999999E-2</v>
      </c>
      <c r="E36" s="61">
        <v>5524</v>
      </c>
      <c r="F36" s="63">
        <v>8.2000000000000003E-2</v>
      </c>
    </row>
    <row r="37" spans="1:6">
      <c r="A37" s="36"/>
      <c r="B37" s="60" t="s">
        <v>78</v>
      </c>
      <c r="C37" s="61">
        <v>743</v>
      </c>
      <c r="D37" s="62">
        <v>6.4000000000000001E-2</v>
      </c>
      <c r="E37" s="61">
        <v>3245</v>
      </c>
      <c r="F37" s="63">
        <v>4.8000000000000001E-2</v>
      </c>
    </row>
    <row r="38" spans="1:6">
      <c r="A38" s="36"/>
      <c r="B38" s="60" t="s">
        <v>79</v>
      </c>
      <c r="C38" s="61">
        <v>192</v>
      </c>
      <c r="D38" s="62">
        <v>1.7000000000000001E-2</v>
      </c>
      <c r="E38" s="61">
        <v>1339</v>
      </c>
      <c r="F38" s="63">
        <v>0.02</v>
      </c>
    </row>
    <row r="39" spans="1:6">
      <c r="A39" s="36"/>
      <c r="B39" s="60" t="s">
        <v>55</v>
      </c>
      <c r="C39" s="61">
        <v>630</v>
      </c>
      <c r="D39" s="62">
        <v>5.5E-2</v>
      </c>
      <c r="E39" s="61">
        <v>3820</v>
      </c>
      <c r="F39" s="63">
        <v>5.7000000000000002E-2</v>
      </c>
    </row>
    <row r="40" spans="1:6">
      <c r="A40" s="36"/>
      <c r="B40" s="60" t="s">
        <v>56</v>
      </c>
      <c r="C40" s="61">
        <v>560</v>
      </c>
      <c r="D40" s="62">
        <v>4.8000000000000001E-2</v>
      </c>
      <c r="E40" s="61">
        <v>2270</v>
      </c>
      <c r="F40" s="63">
        <v>3.4000000000000002E-2</v>
      </c>
    </row>
    <row r="41" spans="1:6">
      <c r="A41" s="36"/>
      <c r="B41" s="60" t="s">
        <v>57</v>
      </c>
      <c r="C41" s="61">
        <v>130</v>
      </c>
      <c r="D41" s="62">
        <v>1.0999999999999999E-2</v>
      </c>
      <c r="E41" s="61">
        <v>860</v>
      </c>
      <c r="F41" s="63">
        <v>1.2999999999999999E-2</v>
      </c>
    </row>
    <row r="42" spans="1:6">
      <c r="A42" s="36"/>
      <c r="B42" s="60" t="s">
        <v>80</v>
      </c>
      <c r="C42" s="61">
        <v>40</v>
      </c>
      <c r="D42" s="62">
        <v>3.0000000000000001E-3</v>
      </c>
      <c r="E42" s="61">
        <v>280</v>
      </c>
      <c r="F42" s="63">
        <v>4.0000000000000001E-3</v>
      </c>
    </row>
    <row r="43" spans="1:6">
      <c r="A43" s="36"/>
      <c r="B43" s="60" t="s">
        <v>81</v>
      </c>
      <c r="C43" s="61">
        <v>3185</v>
      </c>
      <c r="D43" s="62">
        <v>0.27600000000000002</v>
      </c>
      <c r="E43" s="61">
        <v>17338</v>
      </c>
      <c r="F43" s="63">
        <v>0.25800000000000001</v>
      </c>
    </row>
    <row r="44" spans="1:6">
      <c r="A44" s="36"/>
      <c r="B44" s="60" t="s">
        <v>82</v>
      </c>
      <c r="C44" s="61">
        <v>0</v>
      </c>
      <c r="D44" s="62">
        <v>0</v>
      </c>
      <c r="E44" s="61">
        <v>1999.55</v>
      </c>
      <c r="F44" s="63">
        <v>0.03</v>
      </c>
    </row>
    <row r="45" spans="1:6">
      <c r="A45" s="36"/>
      <c r="B45" s="60" t="s">
        <v>83</v>
      </c>
      <c r="C45" s="61">
        <v>0</v>
      </c>
      <c r="D45" s="62">
        <v>0</v>
      </c>
      <c r="E45" s="61">
        <v>1725.57</v>
      </c>
      <c r="F45" s="63">
        <v>2.5999999999999999E-2</v>
      </c>
    </row>
    <row r="46" spans="1:6">
      <c r="A46" s="36"/>
      <c r="B46" s="60" t="s">
        <v>84</v>
      </c>
      <c r="C46" s="61">
        <v>3650</v>
      </c>
      <c r="D46" s="62">
        <v>0.316</v>
      </c>
      <c r="E46" s="61">
        <v>20224</v>
      </c>
      <c r="F46" s="63">
        <v>0.30099999999999999</v>
      </c>
    </row>
    <row r="47" spans="1:6">
      <c r="A47" s="36"/>
      <c r="B47" s="60" t="s">
        <v>85</v>
      </c>
      <c r="C47" s="61">
        <v>0</v>
      </c>
      <c r="D47" s="62">
        <v>0</v>
      </c>
      <c r="E47" s="61">
        <v>750</v>
      </c>
      <c r="F47" s="63">
        <v>1.0999999999999999E-2</v>
      </c>
    </row>
    <row r="48" spans="1:6">
      <c r="A48" s="36"/>
      <c r="B48" s="60" t="s">
        <v>86</v>
      </c>
      <c r="C48" s="61">
        <v>259.85000000000002</v>
      </c>
      <c r="D48" s="62">
        <v>2.3E-2</v>
      </c>
      <c r="E48" s="61">
        <v>1818.95</v>
      </c>
      <c r="F48" s="63">
        <v>2.7E-2</v>
      </c>
    </row>
    <row r="49" spans="1:6">
      <c r="A49" s="36"/>
      <c r="B49" s="60" t="s">
        <v>87</v>
      </c>
      <c r="C49" s="61">
        <v>80</v>
      </c>
      <c r="D49" s="62">
        <v>7.0000000000000001E-3</v>
      </c>
      <c r="E49" s="61">
        <v>80</v>
      </c>
      <c r="F49" s="63">
        <v>1E-3</v>
      </c>
    </row>
    <row r="50" spans="1:6">
      <c r="A50" s="36"/>
      <c r="B50" s="60" t="s">
        <v>88</v>
      </c>
      <c r="C50" s="61">
        <v>0</v>
      </c>
      <c r="D50" s="62">
        <v>0</v>
      </c>
      <c r="E50" s="61">
        <v>37.56</v>
      </c>
      <c r="F50" s="63">
        <v>1E-3</v>
      </c>
    </row>
    <row r="51" spans="1:6">
      <c r="A51" s="36"/>
      <c r="B51" s="60" t="s">
        <v>89</v>
      </c>
      <c r="C51" s="61">
        <v>0</v>
      </c>
      <c r="D51" s="62">
        <v>0</v>
      </c>
      <c r="E51" s="61">
        <v>42.68</v>
      </c>
      <c r="F51" s="63">
        <v>1E-3</v>
      </c>
    </row>
    <row r="52" spans="1:6">
      <c r="A52" s="36"/>
      <c r="B52" s="60" t="s">
        <v>90</v>
      </c>
      <c r="C52" s="61">
        <v>0</v>
      </c>
      <c r="D52" s="62">
        <v>0</v>
      </c>
      <c r="E52" s="61">
        <v>338.64</v>
      </c>
      <c r="F52" s="63">
        <v>5.0000000000000001E-3</v>
      </c>
    </row>
    <row r="53" spans="1:6">
      <c r="A53" s="36"/>
      <c r="B53" s="60" t="s">
        <v>91</v>
      </c>
      <c r="C53" s="61">
        <v>42.5</v>
      </c>
      <c r="D53" s="62">
        <v>4.0000000000000001E-3</v>
      </c>
      <c r="E53" s="61">
        <v>297.5</v>
      </c>
      <c r="F53" s="63">
        <v>4.0000000000000001E-3</v>
      </c>
    </row>
    <row r="54" spans="1:6">
      <c r="A54" s="36"/>
      <c r="B54" s="60" t="s">
        <v>92</v>
      </c>
      <c r="C54" s="61">
        <v>0</v>
      </c>
      <c r="D54" s="62">
        <v>0</v>
      </c>
      <c r="E54" s="61">
        <v>924.28</v>
      </c>
      <c r="F54" s="63">
        <v>1.4E-2</v>
      </c>
    </row>
    <row r="55" spans="1:6">
      <c r="A55" s="36"/>
      <c r="B55" s="60" t="s">
        <v>93</v>
      </c>
      <c r="C55" s="61">
        <v>0</v>
      </c>
      <c r="D55" s="62">
        <v>0</v>
      </c>
      <c r="E55" s="61">
        <v>331.96</v>
      </c>
      <c r="F55" s="63">
        <v>5.0000000000000001E-3</v>
      </c>
    </row>
    <row r="56" spans="1:6">
      <c r="A56" s="36"/>
      <c r="B56" s="60" t="s">
        <v>94</v>
      </c>
      <c r="C56" s="61">
        <v>8667.1299999999992</v>
      </c>
      <c r="D56" s="62">
        <v>0.75</v>
      </c>
      <c r="E56" s="61">
        <v>58919.29</v>
      </c>
      <c r="F56" s="63">
        <v>0.876</v>
      </c>
    </row>
    <row r="57" spans="1:6">
      <c r="A57" s="36"/>
      <c r="B57" s="60" t="s">
        <v>95</v>
      </c>
      <c r="C57" s="61">
        <v>2881.73</v>
      </c>
      <c r="D57" s="62">
        <v>0.25</v>
      </c>
      <c r="E57" s="61">
        <v>8336</v>
      </c>
      <c r="F57" s="63">
        <v>0.124</v>
      </c>
    </row>
    <row r="58" spans="1:6">
      <c r="A58" s="36"/>
      <c r="B58" s="60" t="s">
        <v>96</v>
      </c>
      <c r="C58" s="61">
        <v>0</v>
      </c>
      <c r="D58" s="62">
        <v>0</v>
      </c>
      <c r="E58" s="61">
        <v>0</v>
      </c>
      <c r="F58" s="63">
        <v>0</v>
      </c>
    </row>
    <row r="59" spans="1:6">
      <c r="A59" s="36"/>
      <c r="B59" s="60" t="s">
        <v>97</v>
      </c>
      <c r="C59" s="61">
        <v>0</v>
      </c>
      <c r="D59" s="62">
        <v>0</v>
      </c>
      <c r="E59" s="61">
        <v>0</v>
      </c>
      <c r="F59" s="63">
        <v>0</v>
      </c>
    </row>
    <row r="60" spans="1:6">
      <c r="A60" s="36"/>
      <c r="B60" s="60" t="s">
        <v>98</v>
      </c>
      <c r="C60" s="61">
        <v>2881.73</v>
      </c>
      <c r="D60" s="62">
        <v>0.25</v>
      </c>
      <c r="E60" s="61">
        <v>8336</v>
      </c>
      <c r="F60" s="63">
        <v>0.124</v>
      </c>
    </row>
    <row r="61" spans="1:6">
      <c r="A61" s="44"/>
      <c r="B61" s="47"/>
      <c r="C61" s="40"/>
      <c r="D61" s="41"/>
      <c r="E61" s="40"/>
      <c r="F61" s="50"/>
    </row>
    <row r="62" spans="1:6">
      <c r="A62" s="28"/>
      <c r="B62" s="55"/>
      <c r="C62" s="56"/>
      <c r="D62" s="57"/>
      <c r="E62" s="58"/>
      <c r="F62" s="59"/>
    </row>
  </sheetData>
  <mergeCells count="3">
    <mergeCell ref="B4:F4"/>
    <mergeCell ref="B2:F2"/>
    <mergeCell ref="B3:F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35" sqref="E35"/>
    </sheetView>
  </sheetViews>
  <sheetFormatPr baseColWidth="10" defaultColWidth="8.83203125" defaultRowHeight="12" x14ac:dyDescent="0"/>
  <cols>
    <col min="1" max="1" width="1" customWidth="1"/>
    <col min="2" max="2" width="30.83203125" customWidth="1"/>
    <col min="3" max="6" width="14.83203125" customWidth="1"/>
  </cols>
  <sheetData>
    <row r="1" spans="1:6">
      <c r="A1" s="65"/>
      <c r="B1" s="66"/>
      <c r="C1" s="67"/>
      <c r="D1" s="65"/>
      <c r="E1" s="68"/>
      <c r="F1" s="69"/>
    </row>
    <row r="2" spans="1:6">
      <c r="A2" s="64"/>
      <c r="B2" s="163" t="s">
        <v>0</v>
      </c>
      <c r="C2" s="164"/>
      <c r="D2" s="164"/>
      <c r="E2" s="164"/>
      <c r="F2" s="165"/>
    </row>
    <row r="3" spans="1:6" ht="18">
      <c r="A3" s="64"/>
      <c r="B3" s="166" t="s">
        <v>99</v>
      </c>
      <c r="C3" s="167"/>
      <c r="D3" s="167"/>
      <c r="E3" s="167"/>
      <c r="F3" s="168"/>
    </row>
    <row r="4" spans="1:6">
      <c r="A4" s="64"/>
      <c r="B4" s="160" t="s">
        <v>44</v>
      </c>
      <c r="C4" s="161"/>
      <c r="D4" s="161"/>
      <c r="E4" s="161"/>
      <c r="F4" s="162"/>
    </row>
    <row r="5" spans="1:6">
      <c r="A5" s="64"/>
      <c r="B5" s="80"/>
      <c r="C5" s="74"/>
      <c r="D5" s="73"/>
      <c r="E5" s="75"/>
      <c r="F5" s="83"/>
    </row>
    <row r="6" spans="1:6">
      <c r="A6" s="77"/>
      <c r="B6" s="86"/>
      <c r="C6" s="87" t="s">
        <v>45</v>
      </c>
      <c r="D6" s="87" t="s">
        <v>100</v>
      </c>
      <c r="E6" s="88" t="s">
        <v>101</v>
      </c>
      <c r="F6" s="89" t="s">
        <v>102</v>
      </c>
    </row>
    <row r="7" spans="1:6">
      <c r="A7" s="78"/>
      <c r="B7" s="81"/>
      <c r="C7" s="70"/>
      <c r="D7" s="70"/>
      <c r="E7" s="71"/>
      <c r="F7" s="84"/>
    </row>
    <row r="8" spans="1:6">
      <c r="A8" s="72"/>
      <c r="B8" s="95" t="s">
        <v>49</v>
      </c>
      <c r="C8" s="96"/>
      <c r="D8" s="96"/>
      <c r="E8" s="96"/>
      <c r="F8" s="97"/>
    </row>
    <row r="9" spans="1:6">
      <c r="A9" s="72"/>
      <c r="B9" s="95" t="s">
        <v>50</v>
      </c>
      <c r="C9" s="96">
        <v>136.37</v>
      </c>
      <c r="D9" s="96">
        <v>136</v>
      </c>
      <c r="E9" s="96">
        <v>0.37</v>
      </c>
      <c r="F9" s="97">
        <v>3.0000000000000001E-3</v>
      </c>
    </row>
    <row r="10" spans="1:6">
      <c r="A10" s="72"/>
      <c r="B10" s="95" t="s">
        <v>51</v>
      </c>
      <c r="C10" s="96"/>
      <c r="D10" s="96"/>
      <c r="E10" s="96"/>
      <c r="F10" s="97"/>
    </row>
    <row r="11" spans="1:6">
      <c r="A11" s="72"/>
      <c r="B11" s="95" t="s">
        <v>52</v>
      </c>
      <c r="C11" s="96">
        <v>4450</v>
      </c>
      <c r="D11" s="96">
        <v>3593</v>
      </c>
      <c r="E11" s="96">
        <v>857</v>
      </c>
      <c r="F11" s="97">
        <v>0.23899999999999999</v>
      </c>
    </row>
    <row r="12" spans="1:6">
      <c r="A12" s="72"/>
      <c r="B12" s="95" t="s">
        <v>53</v>
      </c>
      <c r="C12" s="96">
        <v>3715</v>
      </c>
      <c r="D12" s="96">
        <v>2334</v>
      </c>
      <c r="E12" s="96">
        <v>1381</v>
      </c>
      <c r="F12" s="97">
        <v>0.59199999999999997</v>
      </c>
    </row>
    <row r="13" spans="1:6">
      <c r="A13" s="72"/>
      <c r="B13" s="95" t="s">
        <v>54</v>
      </c>
      <c r="C13" s="96">
        <v>960</v>
      </c>
      <c r="D13" s="96">
        <v>883</v>
      </c>
      <c r="E13" s="96">
        <v>77</v>
      </c>
      <c r="F13" s="97">
        <v>8.6999999999999994E-2</v>
      </c>
    </row>
    <row r="14" spans="1:6">
      <c r="A14" s="72"/>
      <c r="B14" s="95" t="s">
        <v>55</v>
      </c>
      <c r="C14" s="96">
        <v>630</v>
      </c>
      <c r="D14" s="96">
        <v>506</v>
      </c>
      <c r="E14" s="96">
        <v>124</v>
      </c>
      <c r="F14" s="97">
        <v>0.245</v>
      </c>
    </row>
    <row r="15" spans="1:6">
      <c r="A15" s="72"/>
      <c r="B15" s="95" t="s">
        <v>56</v>
      </c>
      <c r="C15" s="96">
        <v>560</v>
      </c>
      <c r="D15" s="96">
        <v>314</v>
      </c>
      <c r="E15" s="96">
        <v>246</v>
      </c>
      <c r="F15" s="97">
        <v>0.78300000000000003</v>
      </c>
    </row>
    <row r="16" spans="1:6">
      <c r="A16" s="72"/>
      <c r="B16" s="95" t="s">
        <v>57</v>
      </c>
      <c r="C16" s="96">
        <v>130</v>
      </c>
      <c r="D16" s="96">
        <v>121</v>
      </c>
      <c r="E16" s="96">
        <v>9</v>
      </c>
      <c r="F16" s="97">
        <v>7.3999999999999996E-2</v>
      </c>
    </row>
    <row r="17" spans="1:6">
      <c r="A17" s="72"/>
      <c r="B17" s="95" t="s">
        <v>58</v>
      </c>
      <c r="C17" s="96">
        <v>40</v>
      </c>
      <c r="D17" s="96">
        <v>0</v>
      </c>
      <c r="E17" s="96">
        <v>40</v>
      </c>
      <c r="F17" s="97" t="s">
        <v>103</v>
      </c>
    </row>
    <row r="18" spans="1:6">
      <c r="A18" s="72"/>
      <c r="B18" s="95" t="s">
        <v>59</v>
      </c>
      <c r="C18" s="96">
        <v>10485</v>
      </c>
      <c r="D18" s="96">
        <v>7751</v>
      </c>
      <c r="E18" s="96">
        <v>2734</v>
      </c>
      <c r="F18" s="97">
        <v>0.35299999999999998</v>
      </c>
    </row>
    <row r="19" spans="1:6">
      <c r="A19" s="72"/>
      <c r="B19" s="95" t="s">
        <v>60</v>
      </c>
      <c r="C19" s="96">
        <v>253.85</v>
      </c>
      <c r="D19" s="96">
        <v>100</v>
      </c>
      <c r="E19" s="96">
        <v>153.85</v>
      </c>
      <c r="F19" s="97">
        <v>1.5389999999999999</v>
      </c>
    </row>
    <row r="20" spans="1:6">
      <c r="A20" s="72"/>
      <c r="B20" s="95" t="s">
        <v>61</v>
      </c>
      <c r="C20" s="96">
        <v>170</v>
      </c>
      <c r="D20" s="96">
        <v>0</v>
      </c>
      <c r="E20" s="96">
        <v>170</v>
      </c>
      <c r="F20" s="97" t="s">
        <v>103</v>
      </c>
    </row>
    <row r="21" spans="1:6">
      <c r="A21" s="72"/>
      <c r="B21" s="95" t="s">
        <v>62</v>
      </c>
      <c r="C21" s="96">
        <v>313.63</v>
      </c>
      <c r="D21" s="96">
        <v>364</v>
      </c>
      <c r="E21" s="96">
        <v>-50.37</v>
      </c>
      <c r="F21" s="97">
        <v>-0.13800000000000001</v>
      </c>
    </row>
    <row r="22" spans="1:6">
      <c r="A22" s="72"/>
      <c r="B22" s="95" t="s">
        <v>63</v>
      </c>
      <c r="C22" s="96">
        <v>190.01</v>
      </c>
      <c r="D22" s="96">
        <v>240</v>
      </c>
      <c r="E22" s="96">
        <v>-49.99</v>
      </c>
      <c r="F22" s="97">
        <v>-0.20799999999999999</v>
      </c>
    </row>
    <row r="23" spans="1:6">
      <c r="A23" s="72"/>
      <c r="B23" s="95" t="s">
        <v>65</v>
      </c>
      <c r="C23" s="96">
        <v>11548.86</v>
      </c>
      <c r="D23" s="96">
        <v>8591</v>
      </c>
      <c r="E23" s="96">
        <v>2957.86</v>
      </c>
      <c r="F23" s="97">
        <v>0.34399999999999997</v>
      </c>
    </row>
    <row r="24" spans="1:6">
      <c r="A24" s="72"/>
      <c r="B24" s="95" t="s">
        <v>66</v>
      </c>
      <c r="C24" s="96">
        <v>0</v>
      </c>
      <c r="D24" s="96">
        <v>0</v>
      </c>
      <c r="E24" s="96">
        <v>0</v>
      </c>
      <c r="F24" s="97" t="s">
        <v>103</v>
      </c>
    </row>
    <row r="25" spans="1:6">
      <c r="A25" s="72"/>
      <c r="B25" s="95" t="s">
        <v>67</v>
      </c>
      <c r="C25" s="96">
        <v>11548.86</v>
      </c>
      <c r="D25" s="96">
        <v>8591</v>
      </c>
      <c r="E25" s="96">
        <v>2957.86</v>
      </c>
      <c r="F25" s="97">
        <v>0.34399999999999997</v>
      </c>
    </row>
    <row r="26" spans="1:6">
      <c r="A26" s="72"/>
      <c r="B26" s="95" t="s">
        <v>68</v>
      </c>
      <c r="C26" s="96"/>
      <c r="D26" s="96"/>
      <c r="E26" s="96"/>
      <c r="F26" s="97"/>
    </row>
    <row r="27" spans="1:6">
      <c r="A27" s="72"/>
      <c r="B27" s="95" t="s">
        <v>69</v>
      </c>
      <c r="C27" s="96">
        <v>630</v>
      </c>
      <c r="D27" s="96">
        <v>630</v>
      </c>
      <c r="E27" s="96">
        <v>0</v>
      </c>
      <c r="F27" s="97">
        <v>0</v>
      </c>
    </row>
    <row r="28" spans="1:6">
      <c r="A28" s="72"/>
      <c r="B28" s="95" t="s">
        <v>70</v>
      </c>
      <c r="C28" s="96">
        <v>0</v>
      </c>
      <c r="D28" s="96">
        <v>100</v>
      </c>
      <c r="E28" s="96">
        <v>-100</v>
      </c>
      <c r="F28" s="97">
        <v>-1</v>
      </c>
    </row>
    <row r="29" spans="1:6">
      <c r="A29" s="72"/>
      <c r="B29" s="95" t="s">
        <v>71</v>
      </c>
      <c r="C29" s="96">
        <v>15.42</v>
      </c>
      <c r="D29" s="96">
        <v>20</v>
      </c>
      <c r="E29" s="96">
        <v>-4.58</v>
      </c>
      <c r="F29" s="97">
        <v>-0.22900000000000001</v>
      </c>
    </row>
    <row r="30" spans="1:6">
      <c r="A30" s="72"/>
      <c r="B30" s="95" t="s">
        <v>72</v>
      </c>
      <c r="C30" s="96">
        <v>240</v>
      </c>
      <c r="D30" s="96">
        <v>180</v>
      </c>
      <c r="E30" s="96">
        <v>60</v>
      </c>
      <c r="F30" s="97">
        <v>0.33300000000000002</v>
      </c>
    </row>
    <row r="31" spans="1:6">
      <c r="A31" s="72"/>
      <c r="B31" s="95" t="s">
        <v>104</v>
      </c>
      <c r="C31" s="96">
        <v>0</v>
      </c>
      <c r="D31" s="96">
        <v>167</v>
      </c>
      <c r="E31" s="96">
        <v>-167</v>
      </c>
      <c r="F31" s="97">
        <v>-1</v>
      </c>
    </row>
    <row r="32" spans="1:6">
      <c r="A32" s="72"/>
      <c r="B32" s="95" t="s">
        <v>73</v>
      </c>
      <c r="C32" s="96">
        <v>500</v>
      </c>
      <c r="D32" s="96">
        <v>500</v>
      </c>
      <c r="E32" s="96">
        <v>0</v>
      </c>
      <c r="F32" s="97">
        <v>0</v>
      </c>
    </row>
    <row r="33" spans="1:6">
      <c r="A33" s="72"/>
      <c r="B33" s="95" t="s">
        <v>75</v>
      </c>
      <c r="C33" s="96">
        <v>64.36</v>
      </c>
      <c r="D33" s="96">
        <v>270</v>
      </c>
      <c r="E33" s="96">
        <v>-205.64</v>
      </c>
      <c r="F33" s="97">
        <v>-0.76200000000000001</v>
      </c>
    </row>
    <row r="34" spans="1:6">
      <c r="A34" s="72"/>
      <c r="B34" s="95" t="s">
        <v>76</v>
      </c>
      <c r="C34" s="96"/>
      <c r="D34" s="96"/>
      <c r="E34" s="96"/>
      <c r="F34" s="97"/>
    </row>
    <row r="35" spans="1:6">
      <c r="A35" s="72"/>
      <c r="B35" s="95" t="s">
        <v>77</v>
      </c>
      <c r="C35" s="96">
        <v>890</v>
      </c>
      <c r="D35" s="96">
        <v>719</v>
      </c>
      <c r="E35" s="96">
        <v>171</v>
      </c>
      <c r="F35" s="97">
        <v>0.23799999999999999</v>
      </c>
    </row>
    <row r="36" spans="1:6">
      <c r="A36" s="72"/>
      <c r="B36" s="95" t="s">
        <v>78</v>
      </c>
      <c r="C36" s="96">
        <v>743</v>
      </c>
      <c r="D36" s="96">
        <v>467</v>
      </c>
      <c r="E36" s="96">
        <v>276</v>
      </c>
      <c r="F36" s="97">
        <v>0.59099999999999997</v>
      </c>
    </row>
    <row r="37" spans="1:6">
      <c r="A37" s="72"/>
      <c r="B37" s="95" t="s">
        <v>79</v>
      </c>
      <c r="C37" s="96">
        <v>192</v>
      </c>
      <c r="D37" s="96">
        <v>177</v>
      </c>
      <c r="E37" s="96">
        <v>15</v>
      </c>
      <c r="F37" s="97">
        <v>8.5000000000000006E-2</v>
      </c>
    </row>
    <row r="38" spans="1:6">
      <c r="A38" s="72"/>
      <c r="B38" s="95" t="s">
        <v>55</v>
      </c>
      <c r="C38" s="96">
        <v>630</v>
      </c>
      <c r="D38" s="96">
        <v>506</v>
      </c>
      <c r="E38" s="96">
        <v>124</v>
      </c>
      <c r="F38" s="97">
        <v>0.245</v>
      </c>
    </row>
    <row r="39" spans="1:6">
      <c r="A39" s="72"/>
      <c r="B39" s="95" t="s">
        <v>56</v>
      </c>
      <c r="C39" s="96">
        <v>560</v>
      </c>
      <c r="D39" s="96">
        <v>314</v>
      </c>
      <c r="E39" s="96">
        <v>246</v>
      </c>
      <c r="F39" s="97">
        <v>0.78300000000000003</v>
      </c>
    </row>
    <row r="40" spans="1:6">
      <c r="A40" s="72"/>
      <c r="B40" s="95" t="s">
        <v>57</v>
      </c>
      <c r="C40" s="96">
        <v>130</v>
      </c>
      <c r="D40" s="96">
        <v>121</v>
      </c>
      <c r="E40" s="96">
        <v>9</v>
      </c>
      <c r="F40" s="97">
        <v>7.3999999999999996E-2</v>
      </c>
    </row>
    <row r="41" spans="1:6">
      <c r="A41" s="72"/>
      <c r="B41" s="95" t="s">
        <v>80</v>
      </c>
      <c r="C41" s="96">
        <v>40</v>
      </c>
      <c r="D41" s="96">
        <v>40</v>
      </c>
      <c r="E41" s="96">
        <v>0</v>
      </c>
      <c r="F41" s="97">
        <v>0</v>
      </c>
    </row>
    <row r="42" spans="1:6">
      <c r="A42" s="72"/>
      <c r="B42" s="95" t="s">
        <v>81</v>
      </c>
      <c r="C42" s="96">
        <v>3185</v>
      </c>
      <c r="D42" s="96">
        <v>2344</v>
      </c>
      <c r="E42" s="96">
        <v>841</v>
      </c>
      <c r="F42" s="97">
        <v>0.35899999999999999</v>
      </c>
    </row>
    <row r="43" spans="1:6">
      <c r="A43" s="72"/>
      <c r="B43" s="95" t="s">
        <v>82</v>
      </c>
      <c r="C43" s="96">
        <v>0</v>
      </c>
      <c r="D43" s="96">
        <v>542</v>
      </c>
      <c r="E43" s="96">
        <v>-542</v>
      </c>
      <c r="F43" s="97">
        <v>-1</v>
      </c>
    </row>
    <row r="44" spans="1:6">
      <c r="A44" s="72"/>
      <c r="B44" s="95" t="s">
        <v>83</v>
      </c>
      <c r="C44" s="96">
        <v>0</v>
      </c>
      <c r="D44" s="96">
        <v>292</v>
      </c>
      <c r="E44" s="96">
        <v>-292</v>
      </c>
      <c r="F44" s="97">
        <v>-1</v>
      </c>
    </row>
    <row r="45" spans="1:6">
      <c r="A45" s="72"/>
      <c r="B45" s="95" t="s">
        <v>105</v>
      </c>
      <c r="C45" s="96">
        <v>0</v>
      </c>
      <c r="D45" s="96">
        <v>100</v>
      </c>
      <c r="E45" s="96">
        <v>-100</v>
      </c>
      <c r="F45" s="97">
        <v>-1</v>
      </c>
    </row>
    <row r="46" spans="1:6">
      <c r="A46" s="72"/>
      <c r="B46" s="95" t="s">
        <v>84</v>
      </c>
      <c r="C46" s="96">
        <v>3650</v>
      </c>
      <c r="D46" s="96">
        <v>2683</v>
      </c>
      <c r="E46" s="96">
        <v>967</v>
      </c>
      <c r="F46" s="97">
        <v>0.36</v>
      </c>
    </row>
    <row r="47" spans="1:6">
      <c r="A47" s="72"/>
      <c r="B47" s="95" t="s">
        <v>86</v>
      </c>
      <c r="C47" s="96">
        <v>259.85000000000002</v>
      </c>
      <c r="D47" s="96">
        <v>333</v>
      </c>
      <c r="E47" s="96">
        <v>-73.150000000000006</v>
      </c>
      <c r="F47" s="97">
        <v>-0.22</v>
      </c>
    </row>
    <row r="48" spans="1:6">
      <c r="A48" s="72"/>
      <c r="B48" s="95" t="s">
        <v>87</v>
      </c>
      <c r="C48" s="96">
        <v>80</v>
      </c>
      <c r="D48" s="96">
        <v>83</v>
      </c>
      <c r="E48" s="96">
        <v>-3</v>
      </c>
      <c r="F48" s="97">
        <v>-3.5999999999999997E-2</v>
      </c>
    </row>
    <row r="49" spans="1:6">
      <c r="A49" s="72"/>
      <c r="B49" s="95" t="s">
        <v>89</v>
      </c>
      <c r="C49" s="96">
        <v>0</v>
      </c>
      <c r="D49" s="96">
        <v>8</v>
      </c>
      <c r="E49" s="96">
        <v>-8</v>
      </c>
      <c r="F49" s="97">
        <v>-1</v>
      </c>
    </row>
    <row r="50" spans="1:6">
      <c r="A50" s="72"/>
      <c r="B50" s="95" t="s">
        <v>91</v>
      </c>
      <c r="C50" s="96">
        <v>42.5</v>
      </c>
      <c r="D50" s="96">
        <v>39</v>
      </c>
      <c r="E50" s="96">
        <v>3.5</v>
      </c>
      <c r="F50" s="97">
        <v>0.09</v>
      </c>
    </row>
    <row r="51" spans="1:6">
      <c r="A51" s="72"/>
      <c r="B51" s="95" t="s">
        <v>106</v>
      </c>
      <c r="C51" s="96">
        <v>0</v>
      </c>
      <c r="D51" s="96">
        <v>54</v>
      </c>
      <c r="E51" s="96">
        <v>-54</v>
      </c>
      <c r="F51" s="97">
        <v>-1</v>
      </c>
    </row>
    <row r="52" spans="1:6">
      <c r="A52" s="72"/>
      <c r="B52" s="95" t="s">
        <v>94</v>
      </c>
      <c r="C52" s="96">
        <v>8667.1299999999992</v>
      </c>
      <c r="D52" s="96">
        <v>8345</v>
      </c>
      <c r="E52" s="96">
        <v>322.13</v>
      </c>
      <c r="F52" s="97">
        <v>3.9E-2</v>
      </c>
    </row>
    <row r="53" spans="1:6">
      <c r="A53" s="72"/>
      <c r="B53" s="95" t="s">
        <v>95</v>
      </c>
      <c r="C53" s="96">
        <v>2881.73</v>
      </c>
      <c r="D53" s="96">
        <v>246</v>
      </c>
      <c r="E53" s="96">
        <v>2635.73</v>
      </c>
      <c r="F53" s="97">
        <v>10.714</v>
      </c>
    </row>
    <row r="54" spans="1:6">
      <c r="A54" s="72"/>
      <c r="B54" s="95" t="s">
        <v>96</v>
      </c>
      <c r="C54" s="96">
        <v>0</v>
      </c>
      <c r="D54" s="96">
        <v>0</v>
      </c>
      <c r="E54" s="96">
        <v>0</v>
      </c>
      <c r="F54" s="97" t="s">
        <v>103</v>
      </c>
    </row>
    <row r="55" spans="1:6">
      <c r="A55" s="72"/>
      <c r="B55" s="95" t="s">
        <v>97</v>
      </c>
      <c r="C55" s="96">
        <v>0</v>
      </c>
      <c r="D55" s="96">
        <v>0</v>
      </c>
      <c r="E55" s="96">
        <v>0</v>
      </c>
      <c r="F55" s="97" t="s">
        <v>103</v>
      </c>
    </row>
    <row r="56" spans="1:6">
      <c r="A56" s="72"/>
      <c r="B56" s="95" t="s">
        <v>98</v>
      </c>
      <c r="C56" s="96">
        <v>2881.73</v>
      </c>
      <c r="D56" s="96">
        <v>246</v>
      </c>
      <c r="E56" s="96">
        <v>2635.73</v>
      </c>
      <c r="F56" s="97">
        <v>10.714</v>
      </c>
    </row>
    <row r="57" spans="1:6">
      <c r="A57" s="79"/>
      <c r="B57" s="82"/>
      <c r="C57" s="76"/>
      <c r="D57" s="76"/>
      <c r="E57" s="76"/>
      <c r="F57" s="85"/>
    </row>
    <row r="58" spans="1:6">
      <c r="A58" s="64"/>
      <c r="B58" s="90"/>
      <c r="C58" s="91"/>
      <c r="D58" s="92"/>
      <c r="E58" s="93"/>
      <c r="F58" s="94"/>
    </row>
  </sheetData>
  <mergeCells count="3">
    <mergeCell ref="B4:F4"/>
    <mergeCell ref="B2:F2"/>
    <mergeCell ref="B3:F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pane xSplit="1" ySplit="6" topLeftCell="B52" activePane="bottomRight" state="frozen"/>
      <selection pane="topRight" activeCell="B1" sqref="B1"/>
      <selection pane="bottomLeft" activeCell="A7" sqref="A7"/>
      <selection pane="bottomRight" activeCell="C32" sqref="C32"/>
    </sheetView>
  </sheetViews>
  <sheetFormatPr baseColWidth="10" defaultColWidth="8.83203125" defaultRowHeight="12" x14ac:dyDescent="0"/>
  <cols>
    <col min="1" max="1" width="1.1640625" customWidth="1"/>
    <col min="2" max="2" width="33.1640625" customWidth="1"/>
    <col min="3" max="6" width="16.33203125" customWidth="1"/>
  </cols>
  <sheetData>
    <row r="1" spans="1:6">
      <c r="A1" s="99"/>
      <c r="B1" s="100"/>
      <c r="C1" s="101"/>
      <c r="D1" s="99"/>
      <c r="E1" s="102"/>
      <c r="F1" s="103"/>
    </row>
    <row r="2" spans="1:6">
      <c r="A2" s="98"/>
      <c r="B2" s="163" t="s">
        <v>0</v>
      </c>
      <c r="C2" s="164"/>
      <c r="D2" s="164"/>
      <c r="E2" s="164"/>
      <c r="F2" s="165"/>
    </row>
    <row r="3" spans="1:6" ht="18">
      <c r="A3" s="98"/>
      <c r="B3" s="166" t="s">
        <v>99</v>
      </c>
      <c r="C3" s="167"/>
      <c r="D3" s="167"/>
      <c r="E3" s="167"/>
      <c r="F3" s="168"/>
    </row>
    <row r="4" spans="1:6">
      <c r="A4" s="98"/>
      <c r="B4" s="160" t="s">
        <v>107</v>
      </c>
      <c r="C4" s="161"/>
      <c r="D4" s="161"/>
      <c r="E4" s="161"/>
      <c r="F4" s="162"/>
    </row>
    <row r="5" spans="1:6">
      <c r="A5" s="98"/>
      <c r="B5" s="114"/>
      <c r="C5" s="108"/>
      <c r="D5" s="107"/>
      <c r="E5" s="109"/>
      <c r="F5" s="117"/>
    </row>
    <row r="6" spans="1:6">
      <c r="A6" s="111"/>
      <c r="B6" s="120"/>
      <c r="C6" s="121" t="s">
        <v>45</v>
      </c>
      <c r="D6" s="121" t="s">
        <v>100</v>
      </c>
      <c r="E6" s="122" t="s">
        <v>101</v>
      </c>
      <c r="F6" s="123" t="s">
        <v>102</v>
      </c>
    </row>
    <row r="7" spans="1:6">
      <c r="A7" s="112"/>
      <c r="B7" s="115"/>
      <c r="C7" s="104"/>
      <c r="D7" s="104"/>
      <c r="E7" s="105"/>
      <c r="F7" s="118"/>
    </row>
    <row r="8" spans="1:6">
      <c r="A8" s="106"/>
      <c r="B8" s="129" t="s">
        <v>49</v>
      </c>
      <c r="C8" s="130"/>
      <c r="D8" s="130"/>
      <c r="E8" s="130"/>
      <c r="F8" s="131"/>
    </row>
    <row r="9" spans="1:6">
      <c r="A9" s="106"/>
      <c r="B9" s="129" t="s">
        <v>50</v>
      </c>
      <c r="C9" s="130">
        <v>5364.18</v>
      </c>
      <c r="D9" s="130">
        <v>5783</v>
      </c>
      <c r="E9" s="130">
        <v>-418.82</v>
      </c>
      <c r="F9" s="131">
        <v>-7.1999999999999995E-2</v>
      </c>
    </row>
    <row r="10" spans="1:6">
      <c r="A10" s="106"/>
      <c r="B10" s="129" t="s">
        <v>51</v>
      </c>
      <c r="C10" s="130"/>
      <c r="D10" s="130"/>
      <c r="E10" s="130"/>
      <c r="F10" s="131"/>
    </row>
    <row r="11" spans="1:6">
      <c r="A11" s="106"/>
      <c r="B11" s="129" t="s">
        <v>52</v>
      </c>
      <c r="C11" s="130">
        <v>27630</v>
      </c>
      <c r="D11" s="130">
        <v>25151</v>
      </c>
      <c r="E11" s="130">
        <v>2479</v>
      </c>
      <c r="F11" s="131">
        <v>9.9000000000000005E-2</v>
      </c>
    </row>
    <row r="12" spans="1:6">
      <c r="A12" s="106"/>
      <c r="B12" s="129" t="s">
        <v>53</v>
      </c>
      <c r="C12" s="130">
        <v>16224</v>
      </c>
      <c r="D12" s="130">
        <v>16338</v>
      </c>
      <c r="E12" s="130">
        <v>-114</v>
      </c>
      <c r="F12" s="131">
        <v>-7.0000000000000001E-3</v>
      </c>
    </row>
    <row r="13" spans="1:6">
      <c r="A13" s="106"/>
      <c r="B13" s="129" t="s">
        <v>54</v>
      </c>
      <c r="C13" s="130">
        <v>6695</v>
      </c>
      <c r="D13" s="130">
        <v>6181</v>
      </c>
      <c r="E13" s="130">
        <v>514</v>
      </c>
      <c r="F13" s="131">
        <v>8.3000000000000004E-2</v>
      </c>
    </row>
    <row r="14" spans="1:6">
      <c r="A14" s="106"/>
      <c r="B14" s="129" t="s">
        <v>55</v>
      </c>
      <c r="C14" s="130">
        <v>3820</v>
      </c>
      <c r="D14" s="130">
        <v>3542</v>
      </c>
      <c r="E14" s="130">
        <v>278</v>
      </c>
      <c r="F14" s="131">
        <v>7.8E-2</v>
      </c>
    </row>
    <row r="15" spans="1:6">
      <c r="A15" s="106"/>
      <c r="B15" s="129" t="s">
        <v>56</v>
      </c>
      <c r="C15" s="130">
        <v>2280</v>
      </c>
      <c r="D15" s="130">
        <v>2198</v>
      </c>
      <c r="E15" s="130">
        <v>82</v>
      </c>
      <c r="F15" s="131">
        <v>3.6999999999999998E-2</v>
      </c>
    </row>
    <row r="16" spans="1:6">
      <c r="A16" s="106"/>
      <c r="B16" s="129" t="s">
        <v>57</v>
      </c>
      <c r="C16" s="130">
        <v>880</v>
      </c>
      <c r="D16" s="130">
        <v>847</v>
      </c>
      <c r="E16" s="130">
        <v>33</v>
      </c>
      <c r="F16" s="131">
        <v>3.9E-2</v>
      </c>
    </row>
    <row r="17" spans="1:6">
      <c r="A17" s="106"/>
      <c r="B17" s="129" t="s">
        <v>58</v>
      </c>
      <c r="C17" s="130">
        <v>215</v>
      </c>
      <c r="D17" s="130">
        <v>0</v>
      </c>
      <c r="E17" s="130">
        <v>215</v>
      </c>
      <c r="F17" s="131" t="s">
        <v>103</v>
      </c>
    </row>
    <row r="18" spans="1:6">
      <c r="A18" s="106"/>
      <c r="B18" s="129" t="s">
        <v>59</v>
      </c>
      <c r="C18" s="130">
        <v>57744</v>
      </c>
      <c r="D18" s="130">
        <v>54257</v>
      </c>
      <c r="E18" s="130">
        <v>3487</v>
      </c>
      <c r="F18" s="131">
        <v>6.4000000000000001E-2</v>
      </c>
    </row>
    <row r="19" spans="1:6">
      <c r="A19" s="106"/>
      <c r="B19" s="129" t="s">
        <v>60</v>
      </c>
      <c r="C19" s="130">
        <v>304.55</v>
      </c>
      <c r="D19" s="130">
        <v>700</v>
      </c>
      <c r="E19" s="130">
        <v>-395.45</v>
      </c>
      <c r="F19" s="131">
        <v>-0.56499999999999995</v>
      </c>
    </row>
    <row r="20" spans="1:6">
      <c r="A20" s="106"/>
      <c r="B20" s="129" t="s">
        <v>61</v>
      </c>
      <c r="C20" s="130">
        <v>130</v>
      </c>
      <c r="D20" s="130">
        <v>0</v>
      </c>
      <c r="E20" s="130">
        <v>130</v>
      </c>
      <c r="F20" s="131" t="s">
        <v>103</v>
      </c>
    </row>
    <row r="21" spans="1:6">
      <c r="A21" s="106"/>
      <c r="B21" s="129" t="s">
        <v>62</v>
      </c>
      <c r="C21" s="130">
        <v>2353.39</v>
      </c>
      <c r="D21" s="130">
        <v>2548</v>
      </c>
      <c r="E21" s="130">
        <v>-194.61</v>
      </c>
      <c r="F21" s="131">
        <v>-7.5999999999999998E-2</v>
      </c>
    </row>
    <row r="22" spans="1:6">
      <c r="A22" s="106"/>
      <c r="B22" s="129" t="s">
        <v>63</v>
      </c>
      <c r="C22" s="130">
        <v>1274.17</v>
      </c>
      <c r="D22" s="130">
        <v>1680</v>
      </c>
      <c r="E22" s="130">
        <v>-405.83</v>
      </c>
      <c r="F22" s="131">
        <v>-0.24199999999999999</v>
      </c>
    </row>
    <row r="23" spans="1:6">
      <c r="A23" s="106"/>
      <c r="B23" s="129" t="s">
        <v>64</v>
      </c>
      <c r="C23" s="130">
        <v>85</v>
      </c>
      <c r="D23" s="130">
        <v>0</v>
      </c>
      <c r="E23" s="130">
        <v>85</v>
      </c>
      <c r="F23" s="131" t="s">
        <v>103</v>
      </c>
    </row>
    <row r="24" spans="1:6">
      <c r="A24" s="106"/>
      <c r="B24" s="129" t="s">
        <v>65</v>
      </c>
      <c r="C24" s="130">
        <v>67255.289999999994</v>
      </c>
      <c r="D24" s="130">
        <v>64968</v>
      </c>
      <c r="E24" s="130">
        <v>2287.29</v>
      </c>
      <c r="F24" s="131">
        <v>3.5000000000000003E-2</v>
      </c>
    </row>
    <row r="25" spans="1:6">
      <c r="A25" s="106"/>
      <c r="B25" s="129" t="s">
        <v>66</v>
      </c>
      <c r="C25" s="130">
        <v>0</v>
      </c>
      <c r="D25" s="130">
        <v>0</v>
      </c>
      <c r="E25" s="130">
        <v>0</v>
      </c>
      <c r="F25" s="131" t="s">
        <v>103</v>
      </c>
    </row>
    <row r="26" spans="1:6">
      <c r="A26" s="106"/>
      <c r="B26" s="129" t="s">
        <v>67</v>
      </c>
      <c r="C26" s="130">
        <v>67255.289999999994</v>
      </c>
      <c r="D26" s="130">
        <v>64968</v>
      </c>
      <c r="E26" s="130">
        <v>2287.29</v>
      </c>
      <c r="F26" s="131">
        <v>3.5000000000000003E-2</v>
      </c>
    </row>
    <row r="27" spans="1:6">
      <c r="A27" s="106"/>
      <c r="B27" s="129" t="s">
        <v>68</v>
      </c>
      <c r="C27" s="130"/>
      <c r="D27" s="130"/>
      <c r="E27" s="130"/>
      <c r="F27" s="131"/>
    </row>
    <row r="28" spans="1:6">
      <c r="A28" s="106"/>
      <c r="B28" s="129" t="s">
        <v>69</v>
      </c>
      <c r="C28" s="130">
        <v>4410</v>
      </c>
      <c r="D28" s="130">
        <v>4410</v>
      </c>
      <c r="E28" s="130">
        <v>0</v>
      </c>
      <c r="F28" s="131">
        <v>0</v>
      </c>
    </row>
    <row r="29" spans="1:6">
      <c r="A29" s="106"/>
      <c r="B29" s="129" t="s">
        <v>70</v>
      </c>
      <c r="C29" s="130">
        <v>188.18</v>
      </c>
      <c r="D29" s="130">
        <v>700</v>
      </c>
      <c r="E29" s="130">
        <v>-511.82</v>
      </c>
      <c r="F29" s="131">
        <v>-0.73099999999999998</v>
      </c>
    </row>
    <row r="30" spans="1:6">
      <c r="A30" s="106"/>
      <c r="B30" s="129" t="s">
        <v>71</v>
      </c>
      <c r="C30" s="130">
        <v>102.43</v>
      </c>
      <c r="D30" s="130">
        <v>140</v>
      </c>
      <c r="E30" s="130">
        <v>-37.57</v>
      </c>
      <c r="F30" s="131">
        <v>-0.26800000000000002</v>
      </c>
    </row>
    <row r="31" spans="1:6">
      <c r="A31" s="106"/>
      <c r="B31" s="129" t="s">
        <v>72</v>
      </c>
      <c r="C31" s="130">
        <v>1941.19</v>
      </c>
      <c r="D31" s="130">
        <v>1260</v>
      </c>
      <c r="E31" s="130">
        <v>681.19</v>
      </c>
      <c r="F31" s="131">
        <v>0.54100000000000004</v>
      </c>
    </row>
    <row r="32" spans="1:6">
      <c r="A32" s="106"/>
      <c r="B32" s="129" t="s">
        <v>108</v>
      </c>
      <c r="C32" s="130">
        <v>0</v>
      </c>
      <c r="D32" s="130">
        <v>500</v>
      </c>
      <c r="E32" s="130">
        <v>-500</v>
      </c>
      <c r="F32" s="131">
        <v>-1</v>
      </c>
    </row>
    <row r="33" spans="1:6">
      <c r="A33" s="106"/>
      <c r="B33" s="129" t="s">
        <v>104</v>
      </c>
      <c r="C33" s="130">
        <v>0</v>
      </c>
      <c r="D33" s="130">
        <v>1169</v>
      </c>
      <c r="E33" s="130">
        <v>-1169</v>
      </c>
      <c r="F33" s="131">
        <v>-1</v>
      </c>
    </row>
    <row r="34" spans="1:6">
      <c r="A34" s="106"/>
      <c r="B34" s="129" t="s">
        <v>73</v>
      </c>
      <c r="C34" s="130">
        <v>3500</v>
      </c>
      <c r="D34" s="130">
        <v>3500</v>
      </c>
      <c r="E34" s="130">
        <v>0</v>
      </c>
      <c r="F34" s="131">
        <v>0</v>
      </c>
    </row>
    <row r="35" spans="1:6">
      <c r="A35" s="106"/>
      <c r="B35" s="129" t="s">
        <v>74</v>
      </c>
      <c r="C35" s="130">
        <v>2000</v>
      </c>
      <c r="D35" s="130">
        <v>0</v>
      </c>
      <c r="E35" s="130">
        <v>2000</v>
      </c>
      <c r="F35" s="131" t="s">
        <v>103</v>
      </c>
    </row>
    <row r="36" spans="1:6">
      <c r="A36" s="106"/>
      <c r="B36" s="129" t="s">
        <v>75</v>
      </c>
      <c r="C36" s="130">
        <v>868.8</v>
      </c>
      <c r="D36" s="130">
        <v>810</v>
      </c>
      <c r="E36" s="130">
        <v>58.8</v>
      </c>
      <c r="F36" s="131">
        <v>7.2999999999999995E-2</v>
      </c>
    </row>
    <row r="37" spans="1:6">
      <c r="A37" s="106"/>
      <c r="B37" s="129" t="s">
        <v>76</v>
      </c>
      <c r="C37" s="130"/>
      <c r="D37" s="130"/>
      <c r="E37" s="130"/>
      <c r="F37" s="131"/>
    </row>
    <row r="38" spans="1:6">
      <c r="A38" s="106"/>
      <c r="B38" s="129" t="s">
        <v>77</v>
      </c>
      <c r="C38" s="130">
        <v>5524</v>
      </c>
      <c r="D38" s="130">
        <v>5033</v>
      </c>
      <c r="E38" s="130">
        <v>491</v>
      </c>
      <c r="F38" s="131">
        <v>9.8000000000000004E-2</v>
      </c>
    </row>
    <row r="39" spans="1:6">
      <c r="A39" s="106"/>
      <c r="B39" s="129" t="s">
        <v>78</v>
      </c>
      <c r="C39" s="130">
        <v>3245</v>
      </c>
      <c r="D39" s="130">
        <v>3269</v>
      </c>
      <c r="E39" s="130">
        <v>-24</v>
      </c>
      <c r="F39" s="131">
        <v>-7.0000000000000001E-3</v>
      </c>
    </row>
    <row r="40" spans="1:6">
      <c r="A40" s="106"/>
      <c r="B40" s="129" t="s">
        <v>79</v>
      </c>
      <c r="C40" s="130">
        <v>1339</v>
      </c>
      <c r="D40" s="130">
        <v>1239</v>
      </c>
      <c r="E40" s="130">
        <v>100</v>
      </c>
      <c r="F40" s="131">
        <v>8.1000000000000003E-2</v>
      </c>
    </row>
    <row r="41" spans="1:6">
      <c r="A41" s="106"/>
      <c r="B41" s="129" t="s">
        <v>55</v>
      </c>
      <c r="C41" s="130">
        <v>3820</v>
      </c>
      <c r="D41" s="130">
        <v>3542</v>
      </c>
      <c r="E41" s="130">
        <v>278</v>
      </c>
      <c r="F41" s="131">
        <v>7.8E-2</v>
      </c>
    </row>
    <row r="42" spans="1:6">
      <c r="A42" s="106"/>
      <c r="B42" s="129" t="s">
        <v>56</v>
      </c>
      <c r="C42" s="130">
        <v>2270</v>
      </c>
      <c r="D42" s="130">
        <v>2198</v>
      </c>
      <c r="E42" s="130">
        <v>72</v>
      </c>
      <c r="F42" s="131">
        <v>3.3000000000000002E-2</v>
      </c>
    </row>
    <row r="43" spans="1:6">
      <c r="A43" s="106"/>
      <c r="B43" s="129" t="s">
        <v>57</v>
      </c>
      <c r="C43" s="130">
        <v>860</v>
      </c>
      <c r="D43" s="130">
        <v>847</v>
      </c>
      <c r="E43" s="130">
        <v>13</v>
      </c>
      <c r="F43" s="131">
        <v>1.4999999999999999E-2</v>
      </c>
    </row>
    <row r="44" spans="1:6">
      <c r="A44" s="106"/>
      <c r="B44" s="129" t="s">
        <v>80</v>
      </c>
      <c r="C44" s="130">
        <v>280</v>
      </c>
      <c r="D44" s="130">
        <v>280</v>
      </c>
      <c r="E44" s="130">
        <v>0</v>
      </c>
      <c r="F44" s="131">
        <v>0</v>
      </c>
    </row>
    <row r="45" spans="1:6">
      <c r="A45" s="106"/>
      <c r="B45" s="129" t="s">
        <v>81</v>
      </c>
      <c r="C45" s="130">
        <v>17338</v>
      </c>
      <c r="D45" s="130">
        <v>16408</v>
      </c>
      <c r="E45" s="130">
        <v>930</v>
      </c>
      <c r="F45" s="131">
        <v>5.7000000000000002E-2</v>
      </c>
    </row>
    <row r="46" spans="1:6">
      <c r="A46" s="106"/>
      <c r="B46" s="129" t="s">
        <v>82</v>
      </c>
      <c r="C46" s="130">
        <v>1999.55</v>
      </c>
      <c r="D46" s="130">
        <v>3794</v>
      </c>
      <c r="E46" s="130">
        <v>-1794.45</v>
      </c>
      <c r="F46" s="131">
        <v>-0.47299999999999998</v>
      </c>
    </row>
    <row r="47" spans="1:6">
      <c r="A47" s="106"/>
      <c r="B47" s="129" t="s">
        <v>83</v>
      </c>
      <c r="C47" s="130">
        <v>1725.57</v>
      </c>
      <c r="D47" s="130">
        <v>2044</v>
      </c>
      <c r="E47" s="130">
        <v>-318.43</v>
      </c>
      <c r="F47" s="131">
        <v>-0.156</v>
      </c>
    </row>
    <row r="48" spans="1:6">
      <c r="A48" s="106"/>
      <c r="B48" s="129" t="s">
        <v>105</v>
      </c>
      <c r="C48" s="130">
        <v>0</v>
      </c>
      <c r="D48" s="130">
        <v>700</v>
      </c>
      <c r="E48" s="130">
        <v>-700</v>
      </c>
      <c r="F48" s="131">
        <v>-1</v>
      </c>
    </row>
    <row r="49" spans="1:6">
      <c r="A49" s="106"/>
      <c r="B49" s="129" t="s">
        <v>84</v>
      </c>
      <c r="C49" s="130">
        <v>20224</v>
      </c>
      <c r="D49" s="130">
        <v>18781</v>
      </c>
      <c r="E49" s="130">
        <v>1443</v>
      </c>
      <c r="F49" s="131">
        <v>7.6999999999999999E-2</v>
      </c>
    </row>
    <row r="50" spans="1:6">
      <c r="A50" s="106"/>
      <c r="B50" s="129" t="s">
        <v>85</v>
      </c>
      <c r="C50" s="130">
        <v>750</v>
      </c>
      <c r="D50" s="130">
        <v>750</v>
      </c>
      <c r="E50" s="130">
        <v>0</v>
      </c>
      <c r="F50" s="131">
        <v>0</v>
      </c>
    </row>
    <row r="51" spans="1:6">
      <c r="A51" s="106"/>
      <c r="B51" s="129" t="s">
        <v>86</v>
      </c>
      <c r="C51" s="130">
        <v>1818.95</v>
      </c>
      <c r="D51" s="130">
        <v>2331</v>
      </c>
      <c r="E51" s="130">
        <v>-512.04999999999995</v>
      </c>
      <c r="F51" s="131">
        <v>-0.22</v>
      </c>
    </row>
    <row r="52" spans="1:6">
      <c r="A52" s="106"/>
      <c r="B52" s="129" t="s">
        <v>87</v>
      </c>
      <c r="C52" s="130">
        <v>80</v>
      </c>
      <c r="D52" s="130">
        <v>581</v>
      </c>
      <c r="E52" s="130">
        <v>-501</v>
      </c>
      <c r="F52" s="131">
        <v>-0.86199999999999999</v>
      </c>
    </row>
    <row r="53" spans="1:6">
      <c r="A53" s="106"/>
      <c r="B53" s="129" t="s">
        <v>88</v>
      </c>
      <c r="C53" s="130">
        <v>37.56</v>
      </c>
      <c r="D53" s="130">
        <v>300</v>
      </c>
      <c r="E53" s="130">
        <v>-262.44</v>
      </c>
      <c r="F53" s="131">
        <v>-0.875</v>
      </c>
    </row>
    <row r="54" spans="1:6">
      <c r="A54" s="106"/>
      <c r="B54" s="129" t="s">
        <v>89</v>
      </c>
      <c r="C54" s="130">
        <v>42.68</v>
      </c>
      <c r="D54" s="130">
        <v>56</v>
      </c>
      <c r="E54" s="130">
        <v>-13.32</v>
      </c>
      <c r="F54" s="131">
        <v>-0.23799999999999999</v>
      </c>
    </row>
    <row r="55" spans="1:6">
      <c r="A55" s="106"/>
      <c r="B55" s="129" t="s">
        <v>90</v>
      </c>
      <c r="C55" s="130">
        <v>338.64</v>
      </c>
      <c r="D55" s="130">
        <v>0</v>
      </c>
      <c r="E55" s="130">
        <v>338.64</v>
      </c>
      <c r="F55" s="131" t="s">
        <v>103</v>
      </c>
    </row>
    <row r="56" spans="1:6">
      <c r="A56" s="106"/>
      <c r="B56" s="129" t="s">
        <v>91</v>
      </c>
      <c r="C56" s="130">
        <v>297.5</v>
      </c>
      <c r="D56" s="130">
        <v>273</v>
      </c>
      <c r="E56" s="130">
        <v>24.5</v>
      </c>
      <c r="F56" s="131">
        <v>0.09</v>
      </c>
    </row>
    <row r="57" spans="1:6">
      <c r="A57" s="106"/>
      <c r="B57" s="129" t="s">
        <v>92</v>
      </c>
      <c r="C57" s="130">
        <v>924.28</v>
      </c>
      <c r="D57" s="130">
        <v>821</v>
      </c>
      <c r="E57" s="130">
        <v>103.28</v>
      </c>
      <c r="F57" s="131">
        <v>0.126</v>
      </c>
    </row>
    <row r="58" spans="1:6">
      <c r="A58" s="106"/>
      <c r="B58" s="129" t="s">
        <v>109</v>
      </c>
      <c r="C58" s="130">
        <v>0</v>
      </c>
      <c r="D58" s="130">
        <v>300</v>
      </c>
      <c r="E58" s="130">
        <v>-300</v>
      </c>
      <c r="F58" s="131">
        <v>-1</v>
      </c>
    </row>
    <row r="59" spans="1:6">
      <c r="A59" s="106"/>
      <c r="B59" s="129" t="s">
        <v>106</v>
      </c>
      <c r="C59" s="130">
        <v>0</v>
      </c>
      <c r="D59" s="130">
        <v>54</v>
      </c>
      <c r="E59" s="130">
        <v>-54</v>
      </c>
      <c r="F59" s="131">
        <v>-1</v>
      </c>
    </row>
    <row r="60" spans="1:6">
      <c r="A60" s="106"/>
      <c r="B60" s="129" t="s">
        <v>110</v>
      </c>
      <c r="C60" s="130">
        <v>0</v>
      </c>
      <c r="D60" s="130">
        <v>271</v>
      </c>
      <c r="E60" s="130">
        <v>-271</v>
      </c>
      <c r="F60" s="131">
        <v>-1</v>
      </c>
    </row>
    <row r="61" spans="1:6">
      <c r="A61" s="106"/>
      <c r="B61" s="129" t="s">
        <v>93</v>
      </c>
      <c r="C61" s="130">
        <v>331.96</v>
      </c>
      <c r="D61" s="130">
        <v>275</v>
      </c>
      <c r="E61" s="130">
        <v>56.96</v>
      </c>
      <c r="F61" s="131">
        <v>0.20699999999999999</v>
      </c>
    </row>
    <row r="62" spans="1:6">
      <c r="A62" s="106"/>
      <c r="B62" s="129" t="s">
        <v>94</v>
      </c>
      <c r="C62" s="130">
        <v>58919.29</v>
      </c>
      <c r="D62" s="130">
        <v>60228</v>
      </c>
      <c r="E62" s="130">
        <v>-1308.71</v>
      </c>
      <c r="F62" s="131">
        <v>-2.1999999999999999E-2</v>
      </c>
    </row>
    <row r="63" spans="1:6">
      <c r="A63" s="106"/>
      <c r="B63" s="129" t="s">
        <v>95</v>
      </c>
      <c r="C63" s="130">
        <v>8336</v>
      </c>
      <c r="D63" s="130">
        <v>4740</v>
      </c>
      <c r="E63" s="130">
        <v>3596</v>
      </c>
      <c r="F63" s="131">
        <v>0.75900000000000001</v>
      </c>
    </row>
    <row r="64" spans="1:6">
      <c r="A64" s="106"/>
      <c r="B64" s="129" t="s">
        <v>96</v>
      </c>
      <c r="C64" s="130">
        <v>0</v>
      </c>
      <c r="D64" s="130">
        <v>0</v>
      </c>
      <c r="E64" s="130">
        <v>0</v>
      </c>
      <c r="F64" s="131" t="s">
        <v>103</v>
      </c>
    </row>
    <row r="65" spans="1:6">
      <c r="A65" s="106"/>
      <c r="B65" s="129" t="s">
        <v>97</v>
      </c>
      <c r="C65" s="130">
        <v>0</v>
      </c>
      <c r="D65" s="130">
        <v>0</v>
      </c>
      <c r="E65" s="130">
        <v>0</v>
      </c>
      <c r="F65" s="131" t="s">
        <v>103</v>
      </c>
    </row>
    <row r="66" spans="1:6">
      <c r="A66" s="106"/>
      <c r="B66" s="129" t="s">
        <v>98</v>
      </c>
      <c r="C66" s="130">
        <v>8336</v>
      </c>
      <c r="D66" s="130">
        <v>4740</v>
      </c>
      <c r="E66" s="130">
        <v>3596</v>
      </c>
      <c r="F66" s="131">
        <v>0.75900000000000001</v>
      </c>
    </row>
    <row r="67" spans="1:6">
      <c r="A67" s="113"/>
      <c r="B67" s="116"/>
      <c r="C67" s="110"/>
      <c r="D67" s="110"/>
      <c r="E67" s="110"/>
      <c r="F67" s="119"/>
    </row>
    <row r="68" spans="1:6">
      <c r="A68" s="98"/>
      <c r="B68" s="124"/>
      <c r="C68" s="125"/>
      <c r="D68" s="126"/>
      <c r="E68" s="127"/>
      <c r="F68" s="128"/>
    </row>
  </sheetData>
  <mergeCells count="3">
    <mergeCell ref="B4:F4"/>
    <mergeCell ref="B2:F2"/>
    <mergeCell ref="B3:F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8.83203125" defaultRowHeight="12" x14ac:dyDescent="0"/>
  <cols>
    <col min="1" max="1" width="1.5" customWidth="1"/>
    <col min="2" max="2" width="29" customWidth="1"/>
    <col min="3" max="4" width="20.5" customWidth="1"/>
  </cols>
  <sheetData>
    <row r="1" spans="1:4">
      <c r="A1" s="133"/>
      <c r="B1" s="134"/>
      <c r="C1" s="135"/>
      <c r="D1" s="136"/>
    </row>
    <row r="2" spans="1:4">
      <c r="A2" s="132"/>
      <c r="B2" s="163" t="s">
        <v>0</v>
      </c>
      <c r="C2" s="164"/>
      <c r="D2" s="165"/>
    </row>
    <row r="3" spans="1:4" ht="18">
      <c r="A3" s="132"/>
      <c r="B3" s="166" t="s">
        <v>111</v>
      </c>
      <c r="C3" s="167"/>
      <c r="D3" s="168"/>
    </row>
    <row r="4" spans="1:4">
      <c r="A4" s="132"/>
      <c r="B4" s="160" t="s">
        <v>44</v>
      </c>
      <c r="C4" s="161"/>
      <c r="D4" s="162"/>
    </row>
    <row r="5" spans="1:4">
      <c r="A5" s="132"/>
      <c r="B5" s="143"/>
      <c r="C5" s="138"/>
      <c r="D5" s="146"/>
    </row>
    <row r="6" spans="1:4">
      <c r="A6" s="140"/>
      <c r="B6" s="149" t="s">
        <v>112</v>
      </c>
      <c r="C6" s="150" t="s">
        <v>45</v>
      </c>
      <c r="D6" s="151" t="s">
        <v>113</v>
      </c>
    </row>
    <row r="7" spans="1:4">
      <c r="A7" s="141"/>
      <c r="B7" s="144"/>
      <c r="C7" s="137"/>
      <c r="D7" s="147"/>
    </row>
    <row r="8" spans="1:4" ht="11.5" customHeight="1">
      <c r="A8" s="152"/>
      <c r="B8" s="153"/>
      <c r="C8" s="154"/>
      <c r="D8" s="155"/>
    </row>
    <row r="9" spans="1:4" ht="11.5" customHeight="1">
      <c r="A9" s="152"/>
      <c r="B9" s="27" t="s">
        <v>114</v>
      </c>
      <c r="C9" s="156"/>
      <c r="D9" s="155"/>
    </row>
    <row r="10" spans="1:4" ht="11.5" customHeight="1">
      <c r="A10" s="152"/>
      <c r="B10" s="153"/>
      <c r="C10" s="154"/>
      <c r="D10" s="155"/>
    </row>
    <row r="11" spans="1:4" ht="11.5" customHeight="1">
      <c r="A11" s="152"/>
      <c r="B11" s="153" t="s">
        <v>49</v>
      </c>
      <c r="C11" s="154"/>
      <c r="D11" s="155"/>
    </row>
    <row r="12" spans="1:4" ht="11.5" customHeight="1">
      <c r="A12" s="152"/>
      <c r="B12" s="153" t="s">
        <v>115</v>
      </c>
      <c r="C12" s="154">
        <v>360</v>
      </c>
      <c r="D12" s="155">
        <v>360</v>
      </c>
    </row>
    <row r="13" spans="1:4" ht="11.5" customHeight="1">
      <c r="A13" s="152"/>
      <c r="B13" s="153" t="s">
        <v>116</v>
      </c>
      <c r="C13" s="154">
        <v>313.63</v>
      </c>
      <c r="D13" s="155">
        <v>2353.39</v>
      </c>
    </row>
    <row r="14" spans="1:4" ht="11.5" customHeight="1">
      <c r="A14" s="152"/>
      <c r="B14" s="153" t="s">
        <v>65</v>
      </c>
      <c r="C14" s="154">
        <v>673.63</v>
      </c>
      <c r="D14" s="155">
        <v>2713.39</v>
      </c>
    </row>
    <row r="15" spans="1:4" ht="11.5" customHeight="1">
      <c r="A15" s="152"/>
      <c r="B15" s="153"/>
      <c r="C15" s="154"/>
      <c r="D15" s="155"/>
    </row>
    <row r="16" spans="1:4" ht="11.5" customHeight="1">
      <c r="A16" s="152"/>
      <c r="B16" s="153" t="s">
        <v>117</v>
      </c>
      <c r="C16" s="154"/>
      <c r="D16" s="155"/>
    </row>
    <row r="17" spans="1:4" ht="11.5" customHeight="1">
      <c r="A17" s="152"/>
      <c r="B17" s="153" t="s">
        <v>118</v>
      </c>
      <c r="C17" s="154">
        <v>240</v>
      </c>
      <c r="D17" s="155">
        <v>1941.19</v>
      </c>
    </row>
    <row r="18" spans="1:4" ht="11.5" customHeight="1">
      <c r="A18" s="152"/>
      <c r="B18" s="153" t="s">
        <v>119</v>
      </c>
      <c r="C18" s="154">
        <v>64.36</v>
      </c>
      <c r="D18" s="155">
        <v>868.8</v>
      </c>
    </row>
    <row r="19" spans="1:4" ht="11.5" customHeight="1">
      <c r="A19" s="152"/>
      <c r="B19" s="153" t="s">
        <v>120</v>
      </c>
      <c r="C19" s="154">
        <v>0</v>
      </c>
      <c r="D19" s="155">
        <v>500</v>
      </c>
    </row>
    <row r="20" spans="1:4" ht="11.5" customHeight="1">
      <c r="A20" s="152"/>
      <c r="B20" s="153" t="s">
        <v>121</v>
      </c>
      <c r="C20" s="154">
        <v>86.61</v>
      </c>
      <c r="D20" s="155">
        <v>606.27</v>
      </c>
    </row>
    <row r="21" spans="1:4" ht="11.5" customHeight="1">
      <c r="A21" s="152"/>
      <c r="B21" s="153" t="s">
        <v>122</v>
      </c>
      <c r="C21" s="154">
        <v>80</v>
      </c>
      <c r="D21" s="155">
        <v>80</v>
      </c>
    </row>
    <row r="22" spans="1:4" ht="11.5" customHeight="1">
      <c r="A22" s="152"/>
      <c r="B22" s="153" t="s">
        <v>123</v>
      </c>
      <c r="C22" s="154">
        <v>470.97</v>
      </c>
      <c r="D22" s="155">
        <v>3996.26</v>
      </c>
    </row>
    <row r="23" spans="1:4" ht="11.5" customHeight="1">
      <c r="A23" s="152"/>
      <c r="B23" s="153"/>
      <c r="C23" s="154"/>
      <c r="D23" s="155"/>
    </row>
    <row r="24" spans="1:4" ht="11.5" customHeight="1">
      <c r="A24" s="152"/>
      <c r="B24" s="153" t="s">
        <v>98</v>
      </c>
      <c r="C24" s="154">
        <v>202.66</v>
      </c>
      <c r="D24" s="155">
        <v>-1282.8699999999999</v>
      </c>
    </row>
    <row r="25" spans="1:4" ht="11.5" customHeight="1">
      <c r="A25" s="152"/>
      <c r="B25" s="153"/>
      <c r="C25" s="154"/>
      <c r="D25" s="155"/>
    </row>
    <row r="26" spans="1:4" ht="11.5" customHeight="1">
      <c r="A26" s="152"/>
      <c r="B26" s="27" t="s">
        <v>124</v>
      </c>
      <c r="C26" s="156"/>
      <c r="D26" s="155"/>
    </row>
    <row r="27" spans="1:4" ht="11.5" customHeight="1">
      <c r="A27" s="152"/>
      <c r="B27" s="153"/>
      <c r="C27" s="154"/>
      <c r="D27" s="155"/>
    </row>
    <row r="28" spans="1:4" ht="11.5" customHeight="1">
      <c r="A28" s="152"/>
      <c r="B28" s="153" t="s">
        <v>49</v>
      </c>
      <c r="C28" s="154"/>
      <c r="D28" s="155"/>
    </row>
    <row r="29" spans="1:4" ht="11.5" customHeight="1">
      <c r="A29" s="152"/>
      <c r="B29" s="153" t="s">
        <v>115</v>
      </c>
      <c r="C29" s="154">
        <v>-190</v>
      </c>
      <c r="D29" s="155">
        <v>-230</v>
      </c>
    </row>
    <row r="30" spans="1:4" ht="11.5" customHeight="1">
      <c r="A30" s="152"/>
      <c r="B30" s="153" t="s">
        <v>65</v>
      </c>
      <c r="C30" s="154">
        <v>-190</v>
      </c>
      <c r="D30" s="155">
        <v>-230</v>
      </c>
    </row>
    <row r="31" spans="1:4" ht="11.5" customHeight="1">
      <c r="A31" s="152"/>
      <c r="B31" s="153"/>
      <c r="C31" s="154"/>
      <c r="D31" s="155"/>
    </row>
    <row r="32" spans="1:4" ht="11.5" customHeight="1">
      <c r="A32" s="152"/>
      <c r="B32" s="153" t="s">
        <v>98</v>
      </c>
      <c r="C32" s="154">
        <v>-190</v>
      </c>
      <c r="D32" s="155">
        <v>-230</v>
      </c>
    </row>
    <row r="33" spans="1:4" ht="11.5" customHeight="1">
      <c r="A33" s="152"/>
      <c r="B33" s="153"/>
      <c r="C33" s="154"/>
      <c r="D33" s="155"/>
    </row>
    <row r="34" spans="1:4" ht="11.5" customHeight="1">
      <c r="A34" s="152"/>
      <c r="B34" s="27" t="s">
        <v>155</v>
      </c>
      <c r="C34" s="156"/>
      <c r="D34" s="155"/>
    </row>
    <row r="35" spans="1:4" ht="11.5" customHeight="1">
      <c r="A35" s="152"/>
      <c r="B35" s="153"/>
      <c r="C35" s="154"/>
      <c r="D35" s="155"/>
    </row>
    <row r="36" spans="1:4" ht="11.5" customHeight="1">
      <c r="A36" s="152"/>
      <c r="B36" s="153" t="s">
        <v>49</v>
      </c>
      <c r="C36" s="154"/>
      <c r="D36" s="155"/>
    </row>
    <row r="37" spans="1:4" ht="11.5" customHeight="1">
      <c r="A37" s="152"/>
      <c r="B37" s="153" t="s">
        <v>125</v>
      </c>
      <c r="C37" s="154">
        <v>4450</v>
      </c>
      <c r="D37" s="155">
        <v>27630</v>
      </c>
    </row>
    <row r="38" spans="1:4" ht="11.5" customHeight="1">
      <c r="A38" s="152"/>
      <c r="B38" s="153" t="s">
        <v>126</v>
      </c>
      <c r="C38" s="154">
        <v>3715</v>
      </c>
      <c r="D38" s="155">
        <v>16224</v>
      </c>
    </row>
    <row r="39" spans="1:4" ht="11.5" customHeight="1">
      <c r="A39" s="152"/>
      <c r="B39" s="153" t="s">
        <v>127</v>
      </c>
      <c r="C39" s="154">
        <v>960</v>
      </c>
      <c r="D39" s="155">
        <v>6695</v>
      </c>
    </row>
    <row r="40" spans="1:4" ht="11.5" customHeight="1">
      <c r="A40" s="152"/>
      <c r="B40" s="153" t="s">
        <v>128</v>
      </c>
      <c r="C40" s="154">
        <v>630</v>
      </c>
      <c r="D40" s="155">
        <v>3820</v>
      </c>
    </row>
    <row r="41" spans="1:4" ht="11.5" customHeight="1">
      <c r="A41" s="152"/>
      <c r="B41" s="153" t="s">
        <v>129</v>
      </c>
      <c r="C41" s="154">
        <v>560</v>
      </c>
      <c r="D41" s="155">
        <v>2280</v>
      </c>
    </row>
    <row r="42" spans="1:4" ht="11.5" customHeight="1">
      <c r="A42" s="152"/>
      <c r="B42" s="153" t="s">
        <v>130</v>
      </c>
      <c r="C42" s="154">
        <v>130</v>
      </c>
      <c r="D42" s="155">
        <v>880</v>
      </c>
    </row>
    <row r="43" spans="1:4" ht="11.5" customHeight="1">
      <c r="A43" s="152"/>
      <c r="B43" s="153" t="s">
        <v>131</v>
      </c>
      <c r="C43" s="154">
        <v>40</v>
      </c>
      <c r="D43" s="155">
        <v>215</v>
      </c>
    </row>
    <row r="44" spans="1:4" ht="11.5" customHeight="1">
      <c r="A44" s="152"/>
      <c r="B44" s="153" t="s">
        <v>132</v>
      </c>
      <c r="C44" s="154">
        <v>253.85</v>
      </c>
      <c r="D44" s="155">
        <v>304.55</v>
      </c>
    </row>
    <row r="45" spans="1:4" ht="11.5" customHeight="1">
      <c r="A45" s="152"/>
      <c r="B45" s="153" t="s">
        <v>133</v>
      </c>
      <c r="C45" s="154">
        <v>154.01</v>
      </c>
      <c r="D45" s="155">
        <v>1088.02</v>
      </c>
    </row>
    <row r="46" spans="1:4" ht="11.5" customHeight="1">
      <c r="A46" s="152"/>
      <c r="B46" s="153" t="s">
        <v>65</v>
      </c>
      <c r="C46" s="154">
        <v>10892.86</v>
      </c>
      <c r="D46" s="155">
        <v>59136.57</v>
      </c>
    </row>
    <row r="47" spans="1:4" ht="11.5" customHeight="1">
      <c r="A47" s="152"/>
      <c r="B47" s="153"/>
      <c r="C47" s="154"/>
      <c r="D47" s="155"/>
    </row>
    <row r="48" spans="1:4" ht="11.5" customHeight="1">
      <c r="A48" s="152"/>
      <c r="B48" s="153" t="s">
        <v>117</v>
      </c>
      <c r="C48" s="154"/>
      <c r="D48" s="155"/>
    </row>
    <row r="49" spans="1:4" ht="11.5" customHeight="1">
      <c r="A49" s="152"/>
      <c r="B49" s="153" t="s">
        <v>134</v>
      </c>
      <c r="C49" s="154">
        <v>315</v>
      </c>
      <c r="D49" s="155">
        <v>2205</v>
      </c>
    </row>
    <row r="50" spans="1:4" ht="11.5" customHeight="1">
      <c r="A50" s="152"/>
      <c r="B50" s="153" t="s">
        <v>135</v>
      </c>
      <c r="C50" s="154">
        <v>0.75</v>
      </c>
      <c r="D50" s="155">
        <v>8</v>
      </c>
    </row>
    <row r="51" spans="1:4" ht="11.5" customHeight="1">
      <c r="A51" s="152"/>
      <c r="B51" s="153" t="s">
        <v>136</v>
      </c>
      <c r="C51" s="154">
        <v>890</v>
      </c>
      <c r="D51" s="155">
        <v>5524</v>
      </c>
    </row>
    <row r="52" spans="1:4" ht="11.5" customHeight="1">
      <c r="A52" s="152"/>
      <c r="B52" s="153" t="s">
        <v>137</v>
      </c>
      <c r="C52" s="154">
        <v>743</v>
      </c>
      <c r="D52" s="155">
        <v>3245</v>
      </c>
    </row>
    <row r="53" spans="1:4" ht="11.5" customHeight="1">
      <c r="A53" s="152"/>
      <c r="B53" s="153" t="s">
        <v>138</v>
      </c>
      <c r="C53" s="154">
        <v>192</v>
      </c>
      <c r="D53" s="155">
        <v>1339</v>
      </c>
    </row>
    <row r="54" spans="1:4" ht="11.5" customHeight="1">
      <c r="A54" s="152"/>
      <c r="B54" s="153" t="s">
        <v>128</v>
      </c>
      <c r="C54" s="154">
        <v>630</v>
      </c>
      <c r="D54" s="155">
        <v>3820</v>
      </c>
    </row>
    <row r="55" spans="1:4" ht="11.5" customHeight="1">
      <c r="A55" s="152"/>
      <c r="B55" s="153" t="s">
        <v>129</v>
      </c>
      <c r="C55" s="154">
        <v>560</v>
      </c>
      <c r="D55" s="155">
        <v>2270</v>
      </c>
    </row>
    <row r="56" spans="1:4" ht="11.5" customHeight="1">
      <c r="A56" s="152"/>
      <c r="B56" s="153" t="s">
        <v>130</v>
      </c>
      <c r="C56" s="154">
        <v>130</v>
      </c>
      <c r="D56" s="155">
        <v>860</v>
      </c>
    </row>
    <row r="57" spans="1:4" ht="11.5" customHeight="1">
      <c r="A57" s="152"/>
      <c r="B57" s="153" t="s">
        <v>139</v>
      </c>
      <c r="C57" s="154">
        <v>40</v>
      </c>
      <c r="D57" s="155">
        <v>280</v>
      </c>
    </row>
    <row r="58" spans="1:4" ht="11.5" customHeight="1">
      <c r="A58" s="152"/>
      <c r="B58" s="153" t="s">
        <v>140</v>
      </c>
      <c r="C58" s="154">
        <v>0</v>
      </c>
      <c r="D58" s="155">
        <v>1999.55</v>
      </c>
    </row>
    <row r="59" spans="1:4" ht="11.5" customHeight="1">
      <c r="A59" s="152"/>
      <c r="B59" s="153" t="s">
        <v>141</v>
      </c>
      <c r="C59" s="154">
        <v>0</v>
      </c>
      <c r="D59" s="155">
        <v>1725.57</v>
      </c>
    </row>
    <row r="60" spans="1:4" ht="11.5" customHeight="1">
      <c r="A60" s="152"/>
      <c r="B60" s="153" t="s">
        <v>142</v>
      </c>
      <c r="C60" s="154">
        <v>3650</v>
      </c>
      <c r="D60" s="155">
        <v>20224</v>
      </c>
    </row>
    <row r="61" spans="1:4" ht="11.5" customHeight="1">
      <c r="A61" s="152"/>
      <c r="B61" s="153" t="s">
        <v>121</v>
      </c>
      <c r="C61" s="154">
        <v>86.62</v>
      </c>
      <c r="D61" s="155">
        <v>606.34</v>
      </c>
    </row>
    <row r="62" spans="1:4" ht="11.5" customHeight="1">
      <c r="A62" s="152"/>
      <c r="B62" s="153" t="s">
        <v>143</v>
      </c>
      <c r="C62" s="154">
        <v>0</v>
      </c>
      <c r="D62" s="155">
        <v>17.72</v>
      </c>
    </row>
    <row r="63" spans="1:4" ht="11.5" customHeight="1">
      <c r="A63" s="152"/>
      <c r="B63" s="153" t="s">
        <v>144</v>
      </c>
      <c r="C63" s="154">
        <v>0</v>
      </c>
      <c r="D63" s="155">
        <v>21.65</v>
      </c>
    </row>
    <row r="64" spans="1:4" ht="11.5" customHeight="1">
      <c r="A64" s="152"/>
      <c r="B64" s="153" t="s">
        <v>123</v>
      </c>
      <c r="C64" s="154">
        <v>7237.37</v>
      </c>
      <c r="D64" s="155">
        <v>44145.83</v>
      </c>
    </row>
    <row r="65" spans="1:4" ht="11.5" customHeight="1">
      <c r="A65" s="152"/>
      <c r="B65" s="153"/>
      <c r="C65" s="154"/>
      <c r="D65" s="155"/>
    </row>
    <row r="66" spans="1:4" ht="11.5" customHeight="1">
      <c r="A66" s="152"/>
      <c r="B66" s="153" t="s">
        <v>98</v>
      </c>
      <c r="C66" s="154">
        <v>3655.49</v>
      </c>
      <c r="D66" s="155">
        <v>14990.74</v>
      </c>
    </row>
    <row r="67" spans="1:4" ht="11.5" customHeight="1">
      <c r="A67" s="152"/>
      <c r="B67" s="153"/>
      <c r="C67" s="154"/>
      <c r="D67" s="155"/>
    </row>
    <row r="68" spans="1:4" ht="11.5" customHeight="1">
      <c r="A68" s="152"/>
      <c r="B68" s="27" t="s">
        <v>145</v>
      </c>
      <c r="C68" s="156"/>
      <c r="D68" s="155"/>
    </row>
    <row r="69" spans="1:4" ht="11.5" customHeight="1">
      <c r="A69" s="152"/>
      <c r="B69" s="153"/>
      <c r="C69" s="154"/>
      <c r="D69" s="155"/>
    </row>
    <row r="70" spans="1:4" ht="11.5" customHeight="1">
      <c r="A70" s="152"/>
      <c r="B70" s="153" t="s">
        <v>49</v>
      </c>
      <c r="C70" s="154"/>
      <c r="D70" s="155"/>
    </row>
    <row r="71" spans="1:4" ht="11.5" customHeight="1">
      <c r="A71" s="152"/>
      <c r="B71" s="153" t="s">
        <v>146</v>
      </c>
      <c r="C71" s="154">
        <v>136.37</v>
      </c>
      <c r="D71" s="155">
        <v>5364.18</v>
      </c>
    </row>
    <row r="72" spans="1:4" ht="11.5" customHeight="1">
      <c r="A72" s="152"/>
      <c r="B72" s="153" t="s">
        <v>133</v>
      </c>
      <c r="C72" s="154">
        <v>36</v>
      </c>
      <c r="D72" s="155">
        <v>186.15</v>
      </c>
    </row>
    <row r="73" spans="1:4" ht="11.5" customHeight="1">
      <c r="A73" s="152"/>
      <c r="B73" s="153" t="s">
        <v>147</v>
      </c>
      <c r="C73" s="154">
        <v>0</v>
      </c>
      <c r="D73" s="155">
        <v>85</v>
      </c>
    </row>
    <row r="74" spans="1:4" ht="11.5" customHeight="1">
      <c r="A74" s="152"/>
      <c r="B74" s="153" t="s">
        <v>65</v>
      </c>
      <c r="C74" s="154">
        <v>172.37</v>
      </c>
      <c r="D74" s="155">
        <v>5635.33</v>
      </c>
    </row>
    <row r="75" spans="1:4" ht="11.5" customHeight="1">
      <c r="A75" s="152"/>
      <c r="B75" s="153"/>
      <c r="C75" s="154"/>
      <c r="D75" s="155"/>
    </row>
    <row r="76" spans="1:4" ht="11.5" customHeight="1">
      <c r="A76" s="152"/>
      <c r="B76" s="153" t="s">
        <v>117</v>
      </c>
      <c r="C76" s="154"/>
      <c r="D76" s="155"/>
    </row>
    <row r="77" spans="1:4" ht="11.5" customHeight="1">
      <c r="A77" s="152"/>
      <c r="B77" s="153" t="s">
        <v>134</v>
      </c>
      <c r="C77" s="154">
        <v>315</v>
      </c>
      <c r="D77" s="155">
        <v>2205</v>
      </c>
    </row>
    <row r="78" spans="1:4" ht="11.5" customHeight="1">
      <c r="A78" s="152"/>
      <c r="B78" s="153" t="s">
        <v>148</v>
      </c>
      <c r="C78" s="154">
        <v>0</v>
      </c>
      <c r="D78" s="155">
        <v>188.18</v>
      </c>
    </row>
    <row r="79" spans="1:4" ht="11.5" customHeight="1">
      <c r="A79" s="152"/>
      <c r="B79" s="153" t="s">
        <v>135</v>
      </c>
      <c r="C79" s="154">
        <v>14.67</v>
      </c>
      <c r="D79" s="155">
        <v>94.43</v>
      </c>
    </row>
    <row r="80" spans="1:4" ht="11.5" customHeight="1">
      <c r="A80" s="152"/>
      <c r="B80" s="153" t="s">
        <v>149</v>
      </c>
      <c r="C80" s="154">
        <v>500</v>
      </c>
      <c r="D80" s="155">
        <v>3500</v>
      </c>
    </row>
    <row r="81" spans="1:4" ht="11.5" customHeight="1">
      <c r="A81" s="152"/>
      <c r="B81" s="153" t="s">
        <v>150</v>
      </c>
      <c r="C81" s="154">
        <v>0</v>
      </c>
      <c r="D81" s="155">
        <v>2000</v>
      </c>
    </row>
    <row r="82" spans="1:4" ht="11.5" customHeight="1">
      <c r="A82" s="152"/>
      <c r="B82" s="153" t="s">
        <v>120</v>
      </c>
      <c r="C82" s="154">
        <v>0</v>
      </c>
      <c r="D82" s="155">
        <v>250</v>
      </c>
    </row>
    <row r="83" spans="1:4" ht="11.5" customHeight="1">
      <c r="A83" s="152"/>
      <c r="B83" s="153" t="s">
        <v>121</v>
      </c>
      <c r="C83" s="154">
        <v>86.62</v>
      </c>
      <c r="D83" s="155">
        <v>606.34</v>
      </c>
    </row>
    <row r="84" spans="1:4" ht="11.5" customHeight="1">
      <c r="A84" s="152"/>
      <c r="B84" s="153" t="s">
        <v>143</v>
      </c>
      <c r="C84" s="154">
        <v>0</v>
      </c>
      <c r="D84" s="155">
        <v>19.84</v>
      </c>
    </row>
    <row r="85" spans="1:4" ht="11.5" customHeight="1">
      <c r="A85" s="152"/>
      <c r="B85" s="153" t="s">
        <v>144</v>
      </c>
      <c r="C85" s="154">
        <v>0</v>
      </c>
      <c r="D85" s="155">
        <v>21.03</v>
      </c>
    </row>
    <row r="86" spans="1:4" ht="11.5" customHeight="1">
      <c r="A86" s="152"/>
      <c r="B86" s="153" t="s">
        <v>151</v>
      </c>
      <c r="C86" s="154">
        <v>0</v>
      </c>
      <c r="D86" s="155">
        <v>338.64</v>
      </c>
    </row>
    <row r="87" spans="1:4" ht="11.5" customHeight="1">
      <c r="A87" s="152"/>
      <c r="B87" s="153" t="s">
        <v>152</v>
      </c>
      <c r="C87" s="154">
        <v>42.5</v>
      </c>
      <c r="D87" s="155">
        <v>297.5</v>
      </c>
    </row>
    <row r="88" spans="1:4" ht="11.5" customHeight="1">
      <c r="A88" s="152"/>
      <c r="B88" s="153" t="s">
        <v>153</v>
      </c>
      <c r="C88" s="154">
        <v>0</v>
      </c>
      <c r="D88" s="155">
        <v>924.28</v>
      </c>
    </row>
    <row r="89" spans="1:4" ht="11.5" customHeight="1">
      <c r="A89" s="152"/>
      <c r="B89" s="153" t="s">
        <v>154</v>
      </c>
      <c r="C89" s="154">
        <v>0</v>
      </c>
      <c r="D89" s="155">
        <v>331.96</v>
      </c>
    </row>
    <row r="90" spans="1:4" ht="11.5" customHeight="1">
      <c r="A90" s="152"/>
      <c r="B90" s="153" t="s">
        <v>123</v>
      </c>
      <c r="C90" s="154">
        <v>958.79</v>
      </c>
      <c r="D90" s="155">
        <v>10777.2</v>
      </c>
    </row>
    <row r="91" spans="1:4" ht="11.5" customHeight="1">
      <c r="A91" s="152"/>
      <c r="B91" s="153"/>
      <c r="C91" s="154"/>
      <c r="D91" s="155"/>
    </row>
    <row r="92" spans="1:4" ht="11.5" customHeight="1">
      <c r="A92" s="152"/>
      <c r="B92" s="153" t="s">
        <v>98</v>
      </c>
      <c r="C92" s="154">
        <v>-786.42</v>
      </c>
      <c r="D92" s="155">
        <v>-5141.87</v>
      </c>
    </row>
    <row r="93" spans="1:4" ht="11.5" customHeight="1">
      <c r="A93" s="142"/>
      <c r="B93" s="145"/>
      <c r="C93" s="139"/>
      <c r="D93" s="148"/>
    </row>
    <row r="94" spans="1:4" ht="11.5" customHeight="1">
      <c r="A94" s="132"/>
      <c r="B94" s="157" t="s">
        <v>156</v>
      </c>
      <c r="C94" s="158">
        <f>C24+C32+C66+C92</f>
        <v>2881.7299999999996</v>
      </c>
      <c r="D94" s="159">
        <f>D24+D32+D66+D92</f>
        <v>8336</v>
      </c>
    </row>
  </sheetData>
  <mergeCells count="3">
    <mergeCell ref="B4:D4"/>
    <mergeCell ref="B2:D2"/>
    <mergeCell ref="B3:D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F20" sqref="F20"/>
    </sheetView>
  </sheetViews>
  <sheetFormatPr baseColWidth="10" defaultColWidth="8.83203125" defaultRowHeight="12" x14ac:dyDescent="0"/>
  <cols>
    <col min="1" max="1" width="1" customWidth="1"/>
    <col min="2" max="2" width="27.5" customWidth="1"/>
    <col min="3" max="6" width="15.5" customWidth="1"/>
  </cols>
  <sheetData>
    <row r="1" spans="1:6">
      <c r="A1" s="2"/>
      <c r="B1" s="3"/>
      <c r="C1" s="3"/>
      <c r="D1" s="3"/>
      <c r="E1" s="3"/>
      <c r="F1" s="4"/>
    </row>
    <row r="2" spans="1:6">
      <c r="A2" s="1"/>
      <c r="B2" s="163" t="s">
        <v>0</v>
      </c>
      <c r="C2" s="164"/>
      <c r="D2" s="164"/>
      <c r="E2" s="164"/>
      <c r="F2" s="165"/>
    </row>
    <row r="3" spans="1:6" ht="18">
      <c r="A3" s="1"/>
      <c r="B3" s="166" t="s">
        <v>2</v>
      </c>
      <c r="C3" s="167"/>
      <c r="D3" s="167"/>
      <c r="E3" s="167"/>
      <c r="F3" s="168"/>
    </row>
    <row r="4" spans="1:6">
      <c r="A4" s="1"/>
      <c r="B4" s="160" t="s">
        <v>3</v>
      </c>
      <c r="C4" s="161"/>
      <c r="D4" s="161"/>
      <c r="E4" s="161"/>
      <c r="F4" s="162"/>
    </row>
    <row r="5" spans="1:6">
      <c r="A5" s="1"/>
      <c r="B5" s="12"/>
      <c r="C5" s="8"/>
      <c r="D5" s="8"/>
      <c r="E5" s="8"/>
      <c r="F5" s="15"/>
    </row>
    <row r="6" spans="1:6">
      <c r="A6" s="9"/>
      <c r="B6" s="18"/>
      <c r="C6" s="18"/>
      <c r="D6" s="18"/>
      <c r="E6" s="18"/>
      <c r="F6" s="19"/>
    </row>
    <row r="7" spans="1:6">
      <c r="A7" s="10"/>
      <c r="B7" s="13"/>
      <c r="C7" s="5"/>
      <c r="D7" s="5"/>
      <c r="E7" s="5"/>
      <c r="F7" s="16"/>
    </row>
    <row r="8" spans="1:6">
      <c r="A8" s="7"/>
      <c r="B8" s="23" t="s">
        <v>4</v>
      </c>
      <c r="C8" s="24" t="s">
        <v>1</v>
      </c>
      <c r="D8" s="25"/>
      <c r="E8" s="25"/>
      <c r="F8" s="26"/>
    </row>
    <row r="9" spans="1:6">
      <c r="A9" s="7"/>
      <c r="B9" s="23" t="s">
        <v>5</v>
      </c>
      <c r="C9" s="24" t="s">
        <v>1</v>
      </c>
      <c r="D9" s="25"/>
      <c r="E9" s="25"/>
      <c r="F9" s="26"/>
    </row>
    <row r="10" spans="1:6">
      <c r="A10" s="7"/>
      <c r="B10" s="23" t="s">
        <v>6</v>
      </c>
      <c r="C10" s="24" t="s">
        <v>1</v>
      </c>
      <c r="D10" s="25">
        <v>3139.65</v>
      </c>
      <c r="E10" s="25"/>
      <c r="F10" s="26"/>
    </row>
    <row r="11" spans="1:6">
      <c r="A11" s="7"/>
      <c r="B11" s="23" t="s">
        <v>7</v>
      </c>
      <c r="C11" s="24" t="s">
        <v>1</v>
      </c>
      <c r="D11" s="25">
        <v>15118.86</v>
      </c>
      <c r="E11" s="25"/>
      <c r="F11" s="26"/>
    </row>
    <row r="12" spans="1:6">
      <c r="A12" s="7"/>
      <c r="B12" s="23" t="s">
        <v>8</v>
      </c>
      <c r="C12" s="24" t="s">
        <v>1</v>
      </c>
      <c r="D12" s="25">
        <v>24263.200000000001</v>
      </c>
      <c r="E12" s="25"/>
      <c r="F12" s="26"/>
    </row>
    <row r="13" spans="1:6">
      <c r="A13" s="7"/>
      <c r="B13" s="23" t="s">
        <v>9</v>
      </c>
      <c r="C13" s="24" t="s">
        <v>1</v>
      </c>
      <c r="D13" s="25">
        <v>100</v>
      </c>
      <c r="E13" s="25"/>
      <c r="F13" s="26"/>
    </row>
    <row r="14" spans="1:6">
      <c r="A14" s="7"/>
      <c r="B14" s="23" t="s">
        <v>10</v>
      </c>
      <c r="C14" s="24" t="s">
        <v>1</v>
      </c>
      <c r="D14" s="25">
        <v>300</v>
      </c>
      <c r="E14" s="25"/>
      <c r="F14" s="26"/>
    </row>
    <row r="15" spans="1:6">
      <c r="A15" s="7"/>
      <c r="B15" s="23" t="s">
        <v>11</v>
      </c>
      <c r="C15" s="24" t="s">
        <v>1</v>
      </c>
      <c r="D15" s="25"/>
      <c r="E15" s="25">
        <v>42921.71</v>
      </c>
      <c r="F15" s="26"/>
    </row>
    <row r="16" spans="1:6">
      <c r="A16" s="7"/>
      <c r="B16" s="23" t="s">
        <v>12</v>
      </c>
      <c r="C16" s="24" t="s">
        <v>1</v>
      </c>
      <c r="D16" s="25"/>
      <c r="E16" s="25">
        <v>690.38</v>
      </c>
      <c r="F16" s="26"/>
    </row>
    <row r="17" spans="1:6">
      <c r="A17" s="7"/>
      <c r="B17" s="23" t="s">
        <v>13</v>
      </c>
      <c r="C17" s="24" t="s">
        <v>1</v>
      </c>
      <c r="D17" s="25"/>
      <c r="E17" s="25"/>
      <c r="F17" s="26"/>
    </row>
    <row r="18" spans="1:6">
      <c r="A18" s="7"/>
      <c r="B18" s="23" t="s">
        <v>14</v>
      </c>
      <c r="C18" s="24" t="s">
        <v>1</v>
      </c>
      <c r="D18" s="25">
        <v>87427.32</v>
      </c>
      <c r="E18" s="25"/>
      <c r="F18" s="26"/>
    </row>
    <row r="19" spans="1:6">
      <c r="A19" s="7"/>
      <c r="B19" s="23" t="s">
        <v>15</v>
      </c>
      <c r="C19" s="24" t="s">
        <v>1</v>
      </c>
      <c r="D19" s="25">
        <v>1550.49</v>
      </c>
      <c r="E19" s="25"/>
      <c r="F19" s="26"/>
    </row>
    <row r="20" spans="1:6">
      <c r="A20" s="7"/>
      <c r="B20" s="23" t="s">
        <v>16</v>
      </c>
      <c r="C20" s="24" t="s">
        <v>1</v>
      </c>
      <c r="D20" s="25"/>
      <c r="E20" s="25">
        <v>88977.81</v>
      </c>
      <c r="F20" s="26"/>
    </row>
    <row r="21" spans="1:6">
      <c r="A21" s="7"/>
      <c r="B21" s="23" t="s">
        <v>17</v>
      </c>
      <c r="C21" s="24" t="s">
        <v>1</v>
      </c>
      <c r="D21" s="25"/>
      <c r="E21" s="25"/>
      <c r="F21" s="26"/>
    </row>
    <row r="22" spans="1:6">
      <c r="A22" s="7"/>
      <c r="B22" s="23" t="s">
        <v>18</v>
      </c>
      <c r="C22" s="24" t="s">
        <v>1</v>
      </c>
      <c r="D22" s="25">
        <v>12000</v>
      </c>
      <c r="E22" s="25"/>
      <c r="F22" s="26"/>
    </row>
    <row r="23" spans="1:6">
      <c r="A23" s="7"/>
      <c r="B23" s="23" t="s">
        <v>19</v>
      </c>
      <c r="C23" s="24" t="s">
        <v>1</v>
      </c>
      <c r="D23" s="25">
        <v>-3500</v>
      </c>
      <c r="E23" s="25"/>
      <c r="F23" s="26"/>
    </row>
    <row r="24" spans="1:6">
      <c r="A24" s="7"/>
      <c r="B24" s="23" t="s">
        <v>20</v>
      </c>
      <c r="C24" s="24" t="s">
        <v>1</v>
      </c>
      <c r="D24" s="25"/>
      <c r="E24" s="25">
        <v>8500</v>
      </c>
      <c r="F24" s="26"/>
    </row>
    <row r="25" spans="1:6">
      <c r="A25" s="7"/>
      <c r="B25" s="23" t="s">
        <v>21</v>
      </c>
      <c r="C25" s="24" t="s">
        <v>1</v>
      </c>
      <c r="D25" s="25"/>
      <c r="E25" s="25"/>
      <c r="F25" s="26"/>
    </row>
    <row r="26" spans="1:6">
      <c r="A26" s="7"/>
      <c r="B26" s="23" t="s">
        <v>22</v>
      </c>
      <c r="C26" s="24" t="s">
        <v>1</v>
      </c>
      <c r="D26" s="25">
        <v>3739.25</v>
      </c>
      <c r="E26" s="25"/>
      <c r="F26" s="26"/>
    </row>
    <row r="27" spans="1:6">
      <c r="A27" s="7"/>
      <c r="B27" s="23" t="s">
        <v>23</v>
      </c>
      <c r="C27" s="24" t="s">
        <v>1</v>
      </c>
      <c r="D27" s="25">
        <v>1299.23</v>
      </c>
      <c r="E27" s="25"/>
      <c r="F27" s="26"/>
    </row>
    <row r="28" spans="1:6">
      <c r="A28" s="7"/>
      <c r="B28" s="23" t="s">
        <v>24</v>
      </c>
      <c r="C28" s="24" t="s">
        <v>1</v>
      </c>
      <c r="D28" s="25"/>
      <c r="E28" s="25">
        <v>2225.3200000000002</v>
      </c>
      <c r="F28" s="26"/>
    </row>
    <row r="29" spans="1:6">
      <c r="A29" s="7"/>
      <c r="B29" s="23" t="s">
        <v>25</v>
      </c>
      <c r="C29" s="24" t="s">
        <v>1</v>
      </c>
      <c r="D29" s="25"/>
      <c r="E29" s="25">
        <v>-370.89</v>
      </c>
      <c r="F29" s="26"/>
    </row>
    <row r="30" spans="1:6">
      <c r="A30" s="7"/>
      <c r="B30" s="23" t="s">
        <v>26</v>
      </c>
      <c r="C30" s="24" t="s">
        <v>1</v>
      </c>
      <c r="D30" s="25"/>
      <c r="E30" s="25"/>
      <c r="F30" s="26">
        <v>147982.81</v>
      </c>
    </row>
    <row r="31" spans="1:6">
      <c r="A31" s="7"/>
      <c r="B31" s="23" t="s">
        <v>27</v>
      </c>
      <c r="C31" s="24" t="s">
        <v>1</v>
      </c>
      <c r="D31" s="25"/>
      <c r="E31" s="25"/>
      <c r="F31" s="26"/>
    </row>
    <row r="32" spans="1:6">
      <c r="A32" s="7"/>
      <c r="B32" s="23" t="s">
        <v>28</v>
      </c>
      <c r="C32" s="24" t="s">
        <v>1</v>
      </c>
      <c r="D32" s="25"/>
      <c r="E32" s="25"/>
      <c r="F32" s="26"/>
    </row>
    <row r="33" spans="1:6">
      <c r="A33" s="7"/>
      <c r="B33" s="23" t="s">
        <v>29</v>
      </c>
      <c r="C33" s="24" t="s">
        <v>1</v>
      </c>
      <c r="D33" s="25">
        <v>4055</v>
      </c>
      <c r="E33" s="25"/>
      <c r="F33" s="26"/>
    </row>
    <row r="34" spans="1:6">
      <c r="A34" s="7"/>
      <c r="B34" s="23" t="s">
        <v>30</v>
      </c>
      <c r="C34" s="24" t="s">
        <v>1</v>
      </c>
      <c r="D34" s="25">
        <v>7223.02</v>
      </c>
      <c r="E34" s="25"/>
      <c r="F34" s="26"/>
    </row>
    <row r="35" spans="1:6">
      <c r="A35" s="7"/>
      <c r="B35" s="23" t="s">
        <v>31</v>
      </c>
      <c r="C35" s="24" t="s">
        <v>1</v>
      </c>
      <c r="D35" s="25">
        <v>100</v>
      </c>
      <c r="E35" s="25"/>
      <c r="F35" s="26"/>
    </row>
    <row r="36" spans="1:6">
      <c r="A36" s="7"/>
      <c r="B36" s="23" t="s">
        <v>32</v>
      </c>
      <c r="C36" s="24" t="s">
        <v>1</v>
      </c>
      <c r="D36" s="25"/>
      <c r="E36" s="25">
        <v>11378.02</v>
      </c>
      <c r="F36" s="26"/>
    </row>
    <row r="37" spans="1:6">
      <c r="A37" s="7"/>
      <c r="B37" s="23" t="s">
        <v>33</v>
      </c>
      <c r="C37" s="24" t="s">
        <v>1</v>
      </c>
      <c r="D37" s="25"/>
      <c r="E37" s="25"/>
      <c r="F37" s="26"/>
    </row>
    <row r="38" spans="1:6">
      <c r="A38" s="7"/>
      <c r="B38" s="23" t="s">
        <v>34</v>
      </c>
      <c r="C38" s="24" t="s">
        <v>1</v>
      </c>
      <c r="D38" s="25">
        <v>92.55</v>
      </c>
      <c r="E38" s="25"/>
      <c r="F38" s="26"/>
    </row>
    <row r="39" spans="1:6">
      <c r="A39" s="7"/>
      <c r="B39" s="23" t="s">
        <v>35</v>
      </c>
      <c r="C39" s="24" t="s">
        <v>1</v>
      </c>
      <c r="D39" s="25">
        <v>-10.52</v>
      </c>
      <c r="E39" s="25"/>
      <c r="F39" s="26"/>
    </row>
    <row r="40" spans="1:6">
      <c r="A40" s="7"/>
      <c r="B40" s="23" t="s">
        <v>36</v>
      </c>
      <c r="C40" s="24" t="s">
        <v>1</v>
      </c>
      <c r="D40" s="25"/>
      <c r="E40" s="25">
        <v>82.03</v>
      </c>
      <c r="F40" s="26"/>
    </row>
    <row r="41" spans="1:6">
      <c r="A41" s="7"/>
      <c r="B41" s="23" t="s">
        <v>37</v>
      </c>
      <c r="C41" s="24" t="s">
        <v>1</v>
      </c>
      <c r="D41" s="25"/>
      <c r="E41" s="25"/>
      <c r="F41" s="26">
        <v>11460.05</v>
      </c>
    </row>
    <row r="42" spans="1:6">
      <c r="A42" s="7"/>
      <c r="B42" s="23" t="s">
        <v>38</v>
      </c>
      <c r="C42" s="24"/>
      <c r="D42" s="25"/>
      <c r="E42" s="25"/>
      <c r="F42" s="26">
        <f>F30-F41</f>
        <v>136522.76</v>
      </c>
    </row>
    <row r="43" spans="1:6">
      <c r="A43" s="7"/>
      <c r="B43" s="23" t="s">
        <v>39</v>
      </c>
      <c r="C43" s="24" t="s">
        <v>1</v>
      </c>
      <c r="D43" s="25"/>
      <c r="E43" s="25"/>
      <c r="F43" s="26"/>
    </row>
    <row r="44" spans="1:6">
      <c r="A44" s="7"/>
      <c r="B44" s="23" t="s">
        <v>40</v>
      </c>
      <c r="C44" s="24" t="s">
        <v>1</v>
      </c>
      <c r="D44" s="25"/>
      <c r="E44" s="25">
        <v>128186.76</v>
      </c>
      <c r="F44" s="26"/>
    </row>
    <row r="45" spans="1:6">
      <c r="A45" s="7"/>
      <c r="B45" s="23" t="s">
        <v>41</v>
      </c>
      <c r="C45" s="24" t="s">
        <v>1</v>
      </c>
      <c r="D45" s="25"/>
      <c r="E45" s="25">
        <v>8336</v>
      </c>
      <c r="F45" s="26"/>
    </row>
    <row r="46" spans="1:6">
      <c r="A46" s="7"/>
      <c r="B46" s="23" t="s">
        <v>42</v>
      </c>
      <c r="C46" s="24" t="s">
        <v>1</v>
      </c>
      <c r="D46" s="25"/>
      <c r="E46" s="25"/>
      <c r="F46" s="26">
        <f>SUM(E44:E45)</f>
        <v>136522.76</v>
      </c>
    </row>
    <row r="47" spans="1:6">
      <c r="A47" s="7"/>
      <c r="B47" s="23"/>
      <c r="C47" s="24"/>
      <c r="D47" s="25"/>
      <c r="E47" s="25"/>
      <c r="F47" s="26"/>
    </row>
    <row r="48" spans="1:6">
      <c r="A48" s="11"/>
      <c r="B48" s="14"/>
      <c r="C48" s="6"/>
      <c r="D48" s="6"/>
      <c r="E48" s="6"/>
      <c r="F48" s="17"/>
    </row>
    <row r="49" spans="1:6">
      <c r="A49" s="1"/>
      <c r="B49" s="20"/>
      <c r="C49" s="21"/>
      <c r="D49" s="21"/>
      <c r="E49" s="21"/>
      <c r="F49" s="22"/>
    </row>
  </sheetData>
  <mergeCells count="3">
    <mergeCell ref="B4:F4"/>
    <mergeCell ref="B2:F2"/>
    <mergeCell ref="B3:F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P&amp;L with YTD</vt:lpstr>
      <vt:lpstr>Jan P&amp;L with budget</vt:lpstr>
      <vt:lpstr>YTD P&amp;L with budget</vt:lpstr>
      <vt:lpstr>Activity P&amp;L</vt:lpstr>
      <vt:lpstr>Balance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Aged Receivables (Summary)</dc:title>
  <dc:subject/>
  <dc:creator>MYOB Technology Pty Ltd</dc:creator>
  <cp:keywords/>
  <dc:description/>
  <cp:lastModifiedBy>Alec Beckett</cp:lastModifiedBy>
  <cp:lastPrinted>2013-09-24T22:07:00Z</cp:lastPrinted>
  <dcterms:created xsi:type="dcterms:W3CDTF">1997-08-18T19:59:51Z</dcterms:created>
  <dcterms:modified xsi:type="dcterms:W3CDTF">2017-03-04T04:07:57Z</dcterms:modified>
</cp:coreProperties>
</file>