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45656212-0511-4B02-A3F6-B9579FA4E39B}" xr6:coauthVersionLast="37" xr6:coauthVersionMax="37" xr10:uidLastSave="{00000000-0000-0000-0000-000000000000}"/>
  <bookViews>
    <workbookView xWindow="0" yWindow="0" windowWidth="28800" windowHeight="11625" activeTab="5" xr2:uid="{00000000-000D-0000-FFFF-FFFF00000000}"/>
  </bookViews>
  <sheets>
    <sheet name="P&amp;L with YTD" sheetId="2" r:id="rId1"/>
    <sheet name="Feb P&amp;L with budget" sheetId="3" r:id="rId2"/>
    <sheet name="YTD P&amp;L with budget" sheetId="4" r:id="rId3"/>
    <sheet name="Activity P&amp;L" sheetId="5" r:id="rId4"/>
    <sheet name="Balance sheet" sheetId="1" r:id="rId5"/>
    <sheet name="Payables" sheetId="7" r:id="rId6"/>
  </sheets>
  <externalReferences>
    <externalReference r:id="rId7"/>
  </externalReferences>
  <definedNames>
    <definedName name="_xlnm.Print_Area" localSheetId="4">'Balance sheet'!$A:$F</definedName>
  </definedNames>
  <calcPr calcId="162913"/>
</workbook>
</file>

<file path=xl/calcChain.xml><?xml version="1.0" encoding="utf-8"?>
<calcChain xmlns="http://schemas.openxmlformats.org/spreadsheetml/2006/main">
  <c r="C9" i="7" l="1"/>
  <c r="E15" i="7"/>
  <c r="F15" i="7"/>
  <c r="G15" i="7"/>
  <c r="D15" i="7"/>
  <c r="C10" i="7"/>
  <c r="C11" i="7"/>
  <c r="C12" i="7"/>
  <c r="C13" i="7"/>
  <c r="C14" i="7"/>
  <c r="C8" i="7"/>
  <c r="D94" i="5"/>
  <c r="C94" i="5"/>
  <c r="C15" i="7" l="1"/>
</calcChain>
</file>

<file path=xl/sharedStrings.xml><?xml version="1.0" encoding="utf-8"?>
<sst xmlns="http://schemas.openxmlformats.org/spreadsheetml/2006/main" count="373" uniqueCount="175">
  <si>
    <t>Scotland Island Residents' Association</t>
  </si>
  <si>
    <t>Balance Sheet</t>
  </si>
  <si>
    <t>As of February 2017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</si>
  <si>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</si>
  <si>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</si>
  <si>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</si>
  <si>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</si>
  <si>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</si>
  <si>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</si>
  <si>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</si>
  <si>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</si>
  <si>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</si>
  <si>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</si>
  <si>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</si>
  <si>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</si>
  <si>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</si>
  <si>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</si>
  <si>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</si>
  <si>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</si>
  <si>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</si>
  <si>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</si>
  <si>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</si>
  <si>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</si>
  <si>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   Prepayments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</si>
  <si>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</si>
  <si>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</si>
  <si>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</si>
  <si>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</si>
  <si>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</si>
  <si>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</si>
  <si>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</si>
  <si>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</si>
  <si>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</si>
  <si>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</si>
  <si>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</si>
  <si>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</si>
  <si>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</si>
  <si>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</si>
  <si>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</si>
  <si>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</si>
  <si>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</si>
  <si>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</si>
  <si>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</si>
  <si>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[With Year to Date]</t>
  </si>
  <si>
    <t>February 2017</t>
  </si>
  <si>
    <t>Selected Period</t>
  </si>
  <si>
    <t>% of Sales</t>
  </si>
  <si>
    <t>Year to Date</t>
  </si>
  <si>
    <t>% of YTD Sales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</si>
  <si>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</si>
  <si>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</si>
  <si>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</si>
  <si>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</si>
  <si>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</si>
  <si>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</si>
  <si>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</si>
  <si>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</si>
  <si>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</si>
  <si>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</si>
  <si>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</si>
  <si>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</si>
  <si>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vehicle</t>
  </si>
  <si>
    <t xml:space="preserve">   Community hall</t>
  </si>
  <si>
    <t xml:space="preserve">   Interest</t>
  </si>
  <si>
    <t xml:space="preserve">   Other income</t>
  </si>
  <si>
    <t>Total Income</t>
  </si>
  <si>
    <t>Total Cost of Sales</t>
  </si>
  <si>
    <t>Gross Profit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</si>
  <si>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</si>
  <si>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</si>
  <si>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</si>
  <si>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</si>
  <si>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</si>
  <si>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</si>
  <si>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Community projects - SIRFB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</si>
  <si>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</si>
  <si>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</si>
  <si>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</si>
  <si>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</si>
  <si>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</si>
  <si>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</si>
  <si>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</si>
  <si>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Emergency water - lineclearing</t>
  </si>
  <si>
    <t xml:space="preserve">   Emergency water - line mntnce</t>
  </si>
  <si>
    <t xml:space="preserve">   Emergency water - rates $2.00</t>
  </si>
  <si>
    <t xml:space="preserve">   Honorariums</t>
  </si>
  <si>
    <t xml:space="preserve">   Insurance</t>
  </si>
  <si>
    <t xml:space="preserve">   Maintenance</t>
  </si>
  <si>
    <t xml:space="preserve">   Meeting costs</t>
  </si>
  <si>
    <t xml:space="preserve">   Postage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</si>
  <si>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</si>
  <si>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</si>
  <si>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</si>
  <si>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</si>
  <si>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Website design, maintenance</t>
  </si>
  <si>
    <t>Total Expenses</t>
  </si>
  <si>
    <t>Operating Profit</t>
  </si>
  <si>
    <t>Total Other Income</t>
  </si>
  <si>
    <t>Total Other Expenses</t>
  </si>
  <si>
    <t>Net Profit/(Loss)</t>
  </si>
  <si>
    <t>Profit &amp; Loss [Budget Analysis]</t>
  </si>
  <si>
    <t>Budgeted</t>
  </si>
  <si>
    <t>$ Difference</t>
  </si>
  <si>
    <t>% Difference</t>
  </si>
  <si>
    <t>NA</t>
  </si>
  <si>
    <t xml:space="preserve">   Community Projects - Bushcare</t>
  </si>
  <si>
    <t xml:space="preserve">   Emergency water - line upgrade</t>
  </si>
  <si>
    <t xml:space="preserve">   Telecoms and internet</t>
  </si>
  <si>
    <t>July 2016 To February 2017</t>
  </si>
  <si>
    <t xml:space="preserve">   Community projects</t>
  </si>
  <si>
    <t xml:space="preserve">   Software - Voting, surveys</t>
  </si>
  <si>
    <t xml:space="preserve">   Statutory costs</t>
  </si>
  <si>
    <t>Account Name</t>
  </si>
  <si>
    <t>Year To Date</t>
  </si>
  <si>
    <t>Community Hall</t>
  </si>
  <si>
    <t>Community hall</t>
  </si>
  <si>
    <t>Expense</t>
  </si>
  <si>
    <t>Cleaning</t>
  </si>
  <si>
    <t>Electricity, gas, fuel</t>
  </si>
  <si>
    <t>Honorariums</t>
  </si>
  <si>
    <t>Insurance</t>
  </si>
  <si>
    <t>Maintenance</t>
  </si>
  <si>
    <t>Total Expense</t>
  </si>
  <si>
    <t>Community Vehicle</t>
  </si>
  <si>
    <t>Community vehicle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</si>
  <si>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</si>
  <si>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</si>
  <si>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</si>
  <si>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</si>
  <si>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</si>
  <si>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</si>
  <si>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</si>
  <si>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</si>
  <si>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</si>
  <si>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</si>
  <si>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</si>
  <si>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</si>
  <si>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</si>
  <si>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</si>
  <si>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Monitor collections allowance</t>
  </si>
  <si>
    <t>Emergency water - lineclearing</t>
  </si>
  <si>
    <t>Emergency water - line mntnce</t>
  </si>
  <si>
    <t>Emergency water - rates $2.00</t>
  </si>
  <si>
    <t>Meeting costs</t>
  </si>
  <si>
    <t>Print and stationery</t>
  </si>
  <si>
    <t>Membership</t>
  </si>
  <si>
    <t>Memberships</t>
  </si>
  <si>
    <t>Other income</t>
  </si>
  <si>
    <t>Advocacy (CP etc)</t>
  </si>
  <si>
    <t>Community Projects - Loan prov</t>
  </si>
  <si>
    <t>Community projects - SIRFB</t>
  </si>
  <si>
    <t>Postage</t>
  </si>
  <si>
    <t>Social functions</t>
  </si>
  <si>
    <t>Software - Accounts/office</t>
  </si>
  <si>
    <t>Software - Membership</t>
  </si>
  <si>
    <t>Website design, maintenance</t>
  </si>
  <si>
    <t>Activity Profit &amp; Loss Statement</t>
  </si>
  <si>
    <t>Emergency water</t>
  </si>
  <si>
    <t>Whole organisation</t>
  </si>
  <si>
    <t>Name</t>
  </si>
  <si>
    <t>Total Due</t>
  </si>
  <si>
    <t>0 - 7_x000D_</t>
  </si>
  <si>
    <t>8 - 14</t>
  </si>
  <si>
    <t>15 - 21</t>
  </si>
  <si>
    <t>21+</t>
  </si>
  <si>
    <t>Total:</t>
  </si>
  <si>
    <t>Aged Payables [Summary]</t>
  </si>
  <si>
    <t>As of 12/03/2017</t>
  </si>
  <si>
    <t>Attewell, Boyd</t>
  </si>
  <si>
    <t>Australia Post</t>
  </si>
  <si>
    <t>Gibson, Nikki</t>
  </si>
  <si>
    <t>Laughton-Smith, Ian</t>
  </si>
  <si>
    <t>O'Mara, Nadine</t>
  </si>
  <si>
    <t>Valleix, Karine</t>
  </si>
  <si>
    <t>Armstrong,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</si>
</sst>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2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/>
    </xf>
    <xf numFmtId="167" fontId="6" fillId="2" borderId="10" xfId="0" applyNumberFormat="1" applyFont="1" applyFill="1" applyBorder="1" applyAlignment="1">
      <alignment horizontal="right" vertical="top"/>
    </xf>
    <xf numFmtId="167" fontId="6" fillId="2" borderId="12" xfId="0" applyNumberFormat="1" applyFont="1" applyFill="1" applyBorder="1" applyAlignment="1">
      <alignment horizontal="right" vertical="top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0" fillId="0" borderId="0" xfId="0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8" fontId="6" fillId="0" borderId="2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168" fontId="6" fillId="3" borderId="6" xfId="0" applyNumberFormat="1" applyFont="1" applyFill="1" applyBorder="1" applyAlignment="1">
      <alignment horizontal="right"/>
    </xf>
    <xf numFmtId="168" fontId="0" fillId="0" borderId="0" xfId="0" applyNumberFormat="1"/>
    <xf numFmtId="0" fontId="3" fillId="0" borderId="0" xfId="1" applyFont="1" applyBorder="1"/>
    <xf numFmtId="0" fontId="3" fillId="2" borderId="0" xfId="1" applyFont="1" applyFill="1" applyBorder="1"/>
    <xf numFmtId="0" fontId="2" fillId="2" borderId="0" xfId="1" applyFill="1" applyBorder="1"/>
    <xf numFmtId="0" fontId="3" fillId="2" borderId="0" xfId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10" fillId="0" borderId="0" xfId="1" applyNumberFormat="1" applyFont="1" applyFill="1" applyBorder="1" applyAlignment="1">
      <alignment horizontal="right"/>
    </xf>
    <xf numFmtId="8" fontId="6" fillId="0" borderId="0" xfId="1" applyNumberFormat="1" applyFont="1" applyFill="1" applyBorder="1" applyAlignment="1">
      <alignment horizontal="right" vertical="top"/>
    </xf>
    <xf numFmtId="0" fontId="7" fillId="2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/>
    <xf numFmtId="49" fontId="4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vertical="top"/>
    </xf>
    <xf numFmtId="0" fontId="3" fillId="0" borderId="2" xfId="1" applyFont="1" applyFill="1" applyBorder="1" applyAlignment="1">
      <alignment horizontal="right"/>
    </xf>
    <xf numFmtId="49" fontId="4" fillId="0" borderId="2" xfId="1" applyNumberFormat="1" applyFont="1" applyFill="1" applyBorder="1" applyAlignment="1">
      <alignment horizontal="center"/>
    </xf>
    <xf numFmtId="8" fontId="6" fillId="0" borderId="2" xfId="1" applyNumberFormat="1" applyFont="1" applyFill="1" applyBorder="1" applyAlignment="1">
      <alignment horizontal="right" vertical="top"/>
    </xf>
    <xf numFmtId="49" fontId="7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/>
    <xf numFmtId="0" fontId="5" fillId="3" borderId="5" xfId="1" applyFont="1" applyFill="1" applyBorder="1" applyAlignment="1">
      <alignment horizontal="left"/>
    </xf>
    <xf numFmtId="0" fontId="5" fillId="3" borderId="5" xfId="1" applyFont="1" applyFill="1" applyBorder="1"/>
    <xf numFmtId="0" fontId="5" fillId="3" borderId="5" xfId="1" applyNumberFormat="1" applyFont="1" applyFill="1" applyBorder="1" applyAlignment="1">
      <alignment horizontal="right"/>
    </xf>
    <xf numFmtId="0" fontId="5" fillId="3" borderId="6" xfId="1" applyFont="1" applyFill="1" applyBorder="1" applyAlignment="1">
      <alignment horizontal="right"/>
    </xf>
    <xf numFmtId="49" fontId="6" fillId="2" borderId="11" xfId="1" applyNumberFormat="1" applyFont="1" applyFill="1" applyBorder="1" applyAlignment="1">
      <alignment horizontal="left" vertical="top"/>
    </xf>
    <xf numFmtId="166" fontId="6" fillId="2" borderId="10" xfId="1" applyNumberFormat="1" applyFont="1" applyFill="1" applyBorder="1" applyAlignment="1">
      <alignment horizontal="right" vertical="top"/>
    </xf>
    <xf numFmtId="166" fontId="6" fillId="2" borderId="12" xfId="1" applyNumberFormat="1" applyFont="1" applyFill="1" applyBorder="1" applyAlignment="1">
      <alignment horizontal="right" vertical="top"/>
    </xf>
    <xf numFmtId="49" fontId="6" fillId="2" borderId="11" xfId="1" applyNumberFormat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center"/>
    </xf>
    <xf numFmtId="49" fontId="7" fillId="0" borderId="8" xfId="1" applyNumberFormat="1" applyFont="1" applyFill="1" applyBorder="1" applyAlignment="1">
      <alignment horizontal="center"/>
    </xf>
    <xf numFmtId="49" fontId="7" fillId="0" borderId="9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Water demand,</a:t>
            </a:r>
            <a:r>
              <a:rPr lang="en-AU" baseline="0"/>
              <a:t> Rain, inverse relationship</a:t>
            </a:r>
            <a:endParaRPr lang="en-AU"/>
          </a:p>
        </c:rich>
      </c:tx>
      <c:layout>
        <c:manualLayout>
          <c:xMode val="edge"/>
          <c:yMode val="edge"/>
          <c:x val="0.1660485564304461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[1]YE2017!$C$5</c:f>
              <c:strCache>
                <c:ptCount val="1"/>
                <c:pt idx="0">
                  <c:v>Rainfall (mmx10)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[1]YE2017!$A$6:$A$13</c:f>
              <c:numCache>
                <c:formatCode>General</c:formatCode>
                <c:ptCount val="8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</c:numCache>
            </c:numRef>
          </c:cat>
          <c:val>
            <c:numRef>
              <c:f>[1]YE2017!$C$6:$C$13</c:f>
              <c:numCache>
                <c:formatCode>General</c:formatCode>
                <c:ptCount val="8"/>
                <c:pt idx="0">
                  <c:v>946</c:v>
                </c:pt>
                <c:pt idx="1">
                  <c:v>718</c:v>
                </c:pt>
                <c:pt idx="2">
                  <c:v>464</c:v>
                </c:pt>
                <c:pt idx="3">
                  <c:v>318</c:v>
                </c:pt>
                <c:pt idx="4">
                  <c:v>334</c:v>
                </c:pt>
                <c:pt idx="5">
                  <c:v>652</c:v>
                </c:pt>
                <c:pt idx="6">
                  <c:v>246</c:v>
                </c:pt>
                <c:pt idx="7">
                  <c:v>1890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F-44FB-B1F2-98416FC8BB2C}"/>
            </c:ext>
          </c:extLst>
        </c:ser>
        <c:ser>
          <c:idx val="1"/>
          <c:order val="1"/>
          <c:tx>
            <c:strRef>
              <c:f>[1]YE2017!$E$5</c:f>
              <c:strCache>
                <c:ptCount val="1"/>
                <c:pt idx="0">
                  <c:v>Water consumed (kL)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[1]YE2017!$A$6:$A$13</c:f>
              <c:numCache>
                <c:formatCode>General</c:formatCode>
                <c:ptCount val="8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</c:numCache>
            </c:numRef>
          </c:cat>
          <c:val>
            <c:numRef>
              <c:f>[1]YE2017!$E$6:$E$13</c:f>
              <c:numCache>
                <c:formatCode>General</c:formatCode>
                <c:ptCount val="8"/>
                <c:pt idx="0">
                  <c:v>1107</c:v>
                </c:pt>
                <c:pt idx="1">
                  <c:v>1100</c:v>
                </c:pt>
                <c:pt idx="2">
                  <c:v>1223</c:v>
                </c:pt>
                <c:pt idx="3">
                  <c:v>1440</c:v>
                </c:pt>
                <c:pt idx="4">
                  <c:v>1677</c:v>
                </c:pt>
                <c:pt idx="5">
                  <c:v>1741</c:v>
                </c:pt>
                <c:pt idx="6">
                  <c:v>1825</c:v>
                </c:pt>
                <c:pt idx="7">
                  <c:v>1712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F-44FB-B1F2-98416FC8B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87176"/>
        <c:axId val="228078160"/>
      </c:lineChart>
      <c:catAx>
        <c:axId val="22808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078160"/>
        <c:crosses val="autoZero"/>
        <c:auto val="1"/>
        <c:lblAlgn val="ctr"/>
        <c:lblOffset val="100"/>
        <c:noMultiLvlLbl val="1"/>
      </c:catAx>
      <c:valAx>
        <c:axId val="22807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087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32</xdr:row>
      <xdr:rowOff>0</xdr:rowOff>
    </xdr:from>
    <xdr:to>
      <xdr:col>11</xdr:col>
      <xdr:colOff>502920</xdr:colOff>
      <xdr:row>50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OCS/Google%20Drive/SIRA/Emergency%20water/Water%20usage%20summary%20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2016"/>
      <sheetName val="Water expenditure analysis"/>
      <sheetName val="YE2017"/>
    </sheetNames>
    <sheetDataSet>
      <sheetData sheetId="0"/>
      <sheetData sheetId="1"/>
      <sheetData sheetId="2">
        <row r="5">
          <cell r="C5" t="str">
            <v>Rainfall (mmx10)</v>
          </cell>
          <cell r="E5" t="str">
            <v>Water consumed (kL)</v>
          </cell>
        </row>
        <row r="6">
          <cell r="A6">
            <v>42552</v>
          </cell>
          <cell r="C6">
            <v>946</v>
          </cell>
          <cell r="E6">
            <v>1107</v>
          </cell>
        </row>
        <row r="7">
          <cell r="A7">
            <v>42583</v>
          </cell>
          <cell r="C7">
            <v>718</v>
          </cell>
          <cell r="E7">
            <v>1100</v>
          </cell>
        </row>
        <row r="8">
          <cell r="A8">
            <v>42614</v>
          </cell>
          <cell r="C8">
            <v>464</v>
          </cell>
          <cell r="E8">
            <v>1223</v>
          </cell>
        </row>
        <row r="9">
          <cell r="A9">
            <v>42644</v>
          </cell>
          <cell r="C9">
            <v>318</v>
          </cell>
          <cell r="E9">
            <v>1440</v>
          </cell>
        </row>
        <row r="10">
          <cell r="A10">
            <v>42675</v>
          </cell>
          <cell r="C10">
            <v>334</v>
          </cell>
          <cell r="E10">
            <v>1677</v>
          </cell>
        </row>
        <row r="11">
          <cell r="A11">
            <v>42705</v>
          </cell>
          <cell r="C11">
            <v>652</v>
          </cell>
          <cell r="E11">
            <v>1741</v>
          </cell>
        </row>
        <row r="12">
          <cell r="A12">
            <v>42736</v>
          </cell>
          <cell r="C12">
            <v>246</v>
          </cell>
          <cell r="E12">
            <v>1825</v>
          </cell>
        </row>
        <row r="13">
          <cell r="A13">
            <v>42767</v>
          </cell>
          <cell r="C13">
            <v>1890</v>
          </cell>
          <cell r="E13">
            <v>1712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/>
  </sheetViews>
  <sheetFormatPr defaultRowHeight="12.75" x14ac:dyDescent="0.2"/>
  <cols>
    <col min="1" max="1" width="1.42578125" customWidth="1"/>
    <col min="2" max="2" width="25.42578125" customWidth="1"/>
    <col min="3" max="3" width="16" customWidth="1"/>
    <col min="4" max="4" width="14" customWidth="1"/>
    <col min="5" max="5" width="16" customWidth="1"/>
    <col min="6" max="6" width="14" customWidth="1"/>
  </cols>
  <sheetData>
    <row r="1" spans="1:6" x14ac:dyDescent="0.2">
      <c r="A1" s="41"/>
      <c r="B1" s="42"/>
      <c r="C1" s="43"/>
      <c r="D1" s="41"/>
      <c r="E1" s="44"/>
      <c r="F1" s="45"/>
    </row>
    <row r="2" spans="1:6" x14ac:dyDescent="0.2">
      <c r="A2" s="40"/>
      <c r="B2" s="208" t="s">
        <v>0</v>
      </c>
      <c r="C2" s="209"/>
      <c r="D2" s="209"/>
      <c r="E2" s="209"/>
      <c r="F2" s="210"/>
    </row>
    <row r="3" spans="1:6" ht="20.25" x14ac:dyDescent="0.3">
      <c r="A3" s="40"/>
      <c r="B3" s="211" t="s">
        <v>43</v>
      </c>
      <c r="C3" s="212"/>
      <c r="D3" s="212"/>
      <c r="E3" s="212"/>
      <c r="F3" s="213"/>
    </row>
    <row r="4" spans="1:6" x14ac:dyDescent="0.2">
      <c r="A4" s="40"/>
      <c r="B4" s="205" t="s">
        <v>44</v>
      </c>
      <c r="C4" s="206"/>
      <c r="D4" s="206"/>
      <c r="E4" s="206"/>
      <c r="F4" s="207"/>
    </row>
    <row r="5" spans="1:6" x14ac:dyDescent="0.2">
      <c r="A5" s="40"/>
      <c r="B5" s="57"/>
      <c r="C5" s="50"/>
      <c r="D5" s="49"/>
      <c r="E5" s="51"/>
      <c r="F5" s="60"/>
    </row>
    <row r="6" spans="1:6" x14ac:dyDescent="0.2">
      <c r="A6" s="54"/>
      <c r="B6" s="63"/>
      <c r="C6" s="64" t="s">
        <v>45</v>
      </c>
      <c r="D6" s="64" t="s">
        <v>46</v>
      </c>
      <c r="E6" s="65" t="s">
        <v>47</v>
      </c>
      <c r="F6" s="66" t="s">
        <v>48</v>
      </c>
    </row>
    <row r="7" spans="1:6" x14ac:dyDescent="0.2">
      <c r="A7" s="55"/>
      <c r="B7" s="58"/>
      <c r="C7" s="46"/>
      <c r="D7" s="46"/>
      <c r="E7" s="47"/>
      <c r="F7" s="61"/>
    </row>
    <row r="8" spans="1:6" x14ac:dyDescent="0.2">
      <c r="A8" s="48"/>
      <c r="B8" s="72" t="s">
        <v>49</v>
      </c>
      <c r="C8" s="73"/>
      <c r="D8" s="74"/>
      <c r="E8" s="73"/>
      <c r="F8" s="75"/>
    </row>
    <row r="9" spans="1:6" x14ac:dyDescent="0.2">
      <c r="A9" s="48"/>
      <c r="B9" s="72" t="s">
        <v>50</v>
      </c>
      <c r="C9" s="73">
        <v>40.909999999999997</v>
      </c>
      <c r="D9" s="74">
        <v>4.0000000000000001E-3</v>
      </c>
      <c r="E9" s="73">
        <v>5405.09</v>
      </c>
      <c r="F9" s="75">
        <v>7.0000000000000007E-2</v>
      </c>
    </row>
    <row r="10" spans="1:6" x14ac:dyDescent="0.2">
      <c r="A10" s="48"/>
      <c r="B10" s="72" t="s">
        <v>51</v>
      </c>
      <c r="C10" s="73"/>
      <c r="D10" s="74"/>
      <c r="E10" s="73"/>
      <c r="F10" s="75"/>
    </row>
    <row r="11" spans="1:6" x14ac:dyDescent="0.2">
      <c r="A11" s="48"/>
      <c r="B11" s="72" t="s">
        <v>52</v>
      </c>
      <c r="C11" s="73">
        <v>4955</v>
      </c>
      <c r="D11" s="74">
        <v>0.49299999999999999</v>
      </c>
      <c r="E11" s="73">
        <v>32585</v>
      </c>
      <c r="F11" s="75">
        <v>0.42199999999999999</v>
      </c>
    </row>
    <row r="12" spans="1:6" x14ac:dyDescent="0.2">
      <c r="A12" s="48"/>
      <c r="B12" s="72" t="s">
        <v>53</v>
      </c>
      <c r="C12" s="73">
        <v>2390</v>
      </c>
      <c r="D12" s="74">
        <v>0.23799999999999999</v>
      </c>
      <c r="E12" s="73">
        <v>18614</v>
      </c>
      <c r="F12" s="75">
        <v>0.24099999999999999</v>
      </c>
    </row>
    <row r="13" spans="1:6" x14ac:dyDescent="0.2">
      <c r="A13" s="48"/>
      <c r="B13" s="72" t="s">
        <v>54</v>
      </c>
      <c r="C13" s="73">
        <v>1215</v>
      </c>
      <c r="D13" s="74">
        <v>0.121</v>
      </c>
      <c r="E13" s="73">
        <v>7910</v>
      </c>
      <c r="F13" s="75">
        <v>0.10199999999999999</v>
      </c>
    </row>
    <row r="14" spans="1:6" x14ac:dyDescent="0.2">
      <c r="A14" s="48"/>
      <c r="B14" s="72" t="s">
        <v>55</v>
      </c>
      <c r="C14" s="73">
        <v>630</v>
      </c>
      <c r="D14" s="74">
        <v>6.3E-2</v>
      </c>
      <c r="E14" s="73">
        <v>4450</v>
      </c>
      <c r="F14" s="75">
        <v>5.8000000000000003E-2</v>
      </c>
    </row>
    <row r="15" spans="1:6" x14ac:dyDescent="0.2">
      <c r="A15" s="48"/>
      <c r="B15" s="72" t="s">
        <v>56</v>
      </c>
      <c r="C15" s="73">
        <v>350</v>
      </c>
      <c r="D15" s="74">
        <v>3.5000000000000003E-2</v>
      </c>
      <c r="E15" s="73">
        <v>2630</v>
      </c>
      <c r="F15" s="75">
        <v>3.4000000000000002E-2</v>
      </c>
    </row>
    <row r="16" spans="1:6" x14ac:dyDescent="0.2">
      <c r="A16" s="48"/>
      <c r="B16" s="72" t="s">
        <v>57</v>
      </c>
      <c r="C16" s="73">
        <v>140</v>
      </c>
      <c r="D16" s="74">
        <v>1.4E-2</v>
      </c>
      <c r="E16" s="73">
        <v>1020</v>
      </c>
      <c r="F16" s="75">
        <v>1.2999999999999999E-2</v>
      </c>
    </row>
    <row r="17" spans="1:6" x14ac:dyDescent="0.2">
      <c r="A17" s="48"/>
      <c r="B17" s="72" t="s">
        <v>58</v>
      </c>
      <c r="C17" s="73">
        <v>60</v>
      </c>
      <c r="D17" s="74">
        <v>6.0000000000000001E-3</v>
      </c>
      <c r="E17" s="73">
        <v>275</v>
      </c>
      <c r="F17" s="75">
        <v>4.0000000000000001E-3</v>
      </c>
    </row>
    <row r="18" spans="1:6" x14ac:dyDescent="0.2">
      <c r="A18" s="48"/>
      <c r="B18" s="72" t="s">
        <v>59</v>
      </c>
      <c r="C18" s="73">
        <v>9740</v>
      </c>
      <c r="D18" s="74">
        <v>0.96899999999999997</v>
      </c>
      <c r="E18" s="73">
        <v>67484</v>
      </c>
      <c r="F18" s="75">
        <v>0.873</v>
      </c>
    </row>
    <row r="19" spans="1:6" x14ac:dyDescent="0.2">
      <c r="A19" s="48"/>
      <c r="B19" s="72" t="s">
        <v>60</v>
      </c>
      <c r="C19" s="73">
        <v>75.12</v>
      </c>
      <c r="D19" s="74">
        <v>7.0000000000000001E-3</v>
      </c>
      <c r="E19" s="73">
        <v>379.67</v>
      </c>
      <c r="F19" s="75">
        <v>5.0000000000000001E-3</v>
      </c>
    </row>
    <row r="20" spans="1:6" x14ac:dyDescent="0.2">
      <c r="A20" s="48"/>
      <c r="B20" s="72" t="s">
        <v>61</v>
      </c>
      <c r="C20" s="73">
        <v>0</v>
      </c>
      <c r="D20" s="74">
        <v>0</v>
      </c>
      <c r="E20" s="73">
        <v>130</v>
      </c>
      <c r="F20" s="75">
        <v>2E-3</v>
      </c>
    </row>
    <row r="21" spans="1:6" x14ac:dyDescent="0.2">
      <c r="A21" s="48"/>
      <c r="B21" s="72" t="s">
        <v>62</v>
      </c>
      <c r="C21" s="73">
        <v>0</v>
      </c>
      <c r="D21" s="74">
        <v>0</v>
      </c>
      <c r="E21" s="73">
        <v>2353.39</v>
      </c>
      <c r="F21" s="75">
        <v>0.03</v>
      </c>
    </row>
    <row r="22" spans="1:6" x14ac:dyDescent="0.2">
      <c r="A22" s="48"/>
      <c r="B22" s="72" t="s">
        <v>63</v>
      </c>
      <c r="C22" s="73">
        <v>191.42</v>
      </c>
      <c r="D22" s="74">
        <v>1.9E-2</v>
      </c>
      <c r="E22" s="73">
        <v>1465.59</v>
      </c>
      <c r="F22" s="75">
        <v>1.9E-2</v>
      </c>
    </row>
    <row r="23" spans="1:6" x14ac:dyDescent="0.2">
      <c r="A23" s="48"/>
      <c r="B23" s="72" t="s">
        <v>64</v>
      </c>
      <c r="C23" s="73">
        <v>0</v>
      </c>
      <c r="D23" s="74">
        <v>0</v>
      </c>
      <c r="E23" s="73">
        <v>85</v>
      </c>
      <c r="F23" s="75">
        <v>1E-3</v>
      </c>
    </row>
    <row r="24" spans="1:6" x14ac:dyDescent="0.2">
      <c r="A24" s="48"/>
      <c r="B24" s="72" t="s">
        <v>65</v>
      </c>
      <c r="C24" s="73">
        <v>10047.450000000001</v>
      </c>
      <c r="D24" s="74">
        <v>1</v>
      </c>
      <c r="E24" s="73">
        <v>77302.740000000005</v>
      </c>
      <c r="F24" s="75">
        <v>1</v>
      </c>
    </row>
    <row r="25" spans="1:6" x14ac:dyDescent="0.2">
      <c r="A25" s="48"/>
      <c r="B25" s="72" t="s">
        <v>66</v>
      </c>
      <c r="C25" s="73">
        <v>0</v>
      </c>
      <c r="D25" s="74">
        <v>0</v>
      </c>
      <c r="E25" s="73">
        <v>0</v>
      </c>
      <c r="F25" s="75">
        <v>0</v>
      </c>
    </row>
    <row r="26" spans="1:6" x14ac:dyDescent="0.2">
      <c r="A26" s="48"/>
      <c r="B26" s="72" t="s">
        <v>67</v>
      </c>
      <c r="C26" s="73">
        <v>10047.450000000001</v>
      </c>
      <c r="D26" s="74">
        <v>1</v>
      </c>
      <c r="E26" s="73">
        <v>77302.740000000005</v>
      </c>
      <c r="F26" s="75">
        <v>1</v>
      </c>
    </row>
    <row r="27" spans="1:6" x14ac:dyDescent="0.2">
      <c r="A27" s="48"/>
      <c r="B27" s="72" t="s">
        <v>68</v>
      </c>
      <c r="C27" s="73"/>
      <c r="D27" s="74"/>
      <c r="E27" s="73"/>
      <c r="F27" s="75"/>
    </row>
    <row r="28" spans="1:6" x14ac:dyDescent="0.2">
      <c r="A28" s="48"/>
      <c r="B28" s="72" t="s">
        <v>69</v>
      </c>
      <c r="C28" s="73">
        <v>630</v>
      </c>
      <c r="D28" s="74">
        <v>6.3E-2</v>
      </c>
      <c r="E28" s="73">
        <v>5040</v>
      </c>
      <c r="F28" s="75">
        <v>6.5000000000000002E-2</v>
      </c>
    </row>
    <row r="29" spans="1:6" x14ac:dyDescent="0.2">
      <c r="A29" s="48"/>
      <c r="B29" s="72" t="s">
        <v>70</v>
      </c>
      <c r="C29" s="73">
        <v>0</v>
      </c>
      <c r="D29" s="74">
        <v>0</v>
      </c>
      <c r="E29" s="73">
        <v>188.18</v>
      </c>
      <c r="F29" s="75">
        <v>2E-3</v>
      </c>
    </row>
    <row r="30" spans="1:6" x14ac:dyDescent="0.2">
      <c r="A30" s="48"/>
      <c r="B30" s="72" t="s">
        <v>71</v>
      </c>
      <c r="C30" s="73">
        <v>10.93</v>
      </c>
      <c r="D30" s="74">
        <v>1E-3</v>
      </c>
      <c r="E30" s="73">
        <v>113.36</v>
      </c>
      <c r="F30" s="75">
        <v>1E-3</v>
      </c>
    </row>
    <row r="31" spans="1:6" x14ac:dyDescent="0.2">
      <c r="A31" s="48"/>
      <c r="B31" s="72" t="s">
        <v>72</v>
      </c>
      <c r="C31" s="73">
        <v>240</v>
      </c>
      <c r="D31" s="74">
        <v>2.4E-2</v>
      </c>
      <c r="E31" s="73">
        <v>2181.19</v>
      </c>
      <c r="F31" s="75">
        <v>2.8000000000000001E-2</v>
      </c>
    </row>
    <row r="32" spans="1:6" x14ac:dyDescent="0.2">
      <c r="A32" s="48"/>
      <c r="B32" s="72" t="s">
        <v>73</v>
      </c>
      <c r="C32" s="73">
        <v>500</v>
      </c>
      <c r="D32" s="74">
        <v>0.05</v>
      </c>
      <c r="E32" s="73">
        <v>4000</v>
      </c>
      <c r="F32" s="75">
        <v>5.1999999999999998E-2</v>
      </c>
    </row>
    <row r="33" spans="1:6" x14ac:dyDescent="0.2">
      <c r="A33" s="48"/>
      <c r="B33" s="72" t="s">
        <v>74</v>
      </c>
      <c r="C33" s="73">
        <v>0</v>
      </c>
      <c r="D33" s="74">
        <v>0</v>
      </c>
      <c r="E33" s="73">
        <v>2000</v>
      </c>
      <c r="F33" s="75">
        <v>2.5999999999999999E-2</v>
      </c>
    </row>
    <row r="34" spans="1:6" x14ac:dyDescent="0.2">
      <c r="A34" s="48"/>
      <c r="B34" s="72" t="s">
        <v>75</v>
      </c>
      <c r="C34" s="73">
        <v>67.75</v>
      </c>
      <c r="D34" s="74">
        <v>7.0000000000000001E-3</v>
      </c>
      <c r="E34" s="73">
        <v>936.55</v>
      </c>
      <c r="F34" s="75">
        <v>1.2E-2</v>
      </c>
    </row>
    <row r="35" spans="1:6" x14ac:dyDescent="0.2">
      <c r="A35" s="48"/>
      <c r="B35" s="72" t="s">
        <v>76</v>
      </c>
      <c r="C35" s="73"/>
      <c r="D35" s="74"/>
      <c r="E35" s="73"/>
      <c r="F35" s="75"/>
    </row>
    <row r="36" spans="1:6" x14ac:dyDescent="0.2">
      <c r="A36" s="48"/>
      <c r="B36" s="72" t="s">
        <v>77</v>
      </c>
      <c r="C36" s="73">
        <v>991</v>
      </c>
      <c r="D36" s="74">
        <v>9.9000000000000005E-2</v>
      </c>
      <c r="E36" s="73">
        <v>6515</v>
      </c>
      <c r="F36" s="75">
        <v>8.4000000000000005E-2</v>
      </c>
    </row>
    <row r="37" spans="1:6" x14ac:dyDescent="0.2">
      <c r="A37" s="48"/>
      <c r="B37" s="72" t="s">
        <v>78</v>
      </c>
      <c r="C37" s="73">
        <v>478</v>
      </c>
      <c r="D37" s="74">
        <v>4.8000000000000001E-2</v>
      </c>
      <c r="E37" s="73">
        <v>3723</v>
      </c>
      <c r="F37" s="75">
        <v>4.8000000000000001E-2</v>
      </c>
    </row>
    <row r="38" spans="1:6" x14ac:dyDescent="0.2">
      <c r="A38" s="48"/>
      <c r="B38" s="72" t="s">
        <v>79</v>
      </c>
      <c r="C38" s="73">
        <v>243</v>
      </c>
      <c r="D38" s="74">
        <v>2.4E-2</v>
      </c>
      <c r="E38" s="73">
        <v>1582</v>
      </c>
      <c r="F38" s="75">
        <v>0.02</v>
      </c>
    </row>
    <row r="39" spans="1:6" x14ac:dyDescent="0.2">
      <c r="A39" s="48"/>
      <c r="B39" s="72" t="s">
        <v>55</v>
      </c>
      <c r="C39" s="73">
        <v>630</v>
      </c>
      <c r="D39" s="74">
        <v>6.3E-2</v>
      </c>
      <c r="E39" s="73">
        <v>4450</v>
      </c>
      <c r="F39" s="75">
        <v>5.8000000000000003E-2</v>
      </c>
    </row>
    <row r="40" spans="1:6" x14ac:dyDescent="0.2">
      <c r="A40" s="48"/>
      <c r="B40" s="72" t="s">
        <v>56</v>
      </c>
      <c r="C40" s="73">
        <v>350</v>
      </c>
      <c r="D40" s="74">
        <v>3.5000000000000003E-2</v>
      </c>
      <c r="E40" s="73">
        <v>2620</v>
      </c>
      <c r="F40" s="75">
        <v>3.4000000000000002E-2</v>
      </c>
    </row>
    <row r="41" spans="1:6" x14ac:dyDescent="0.2">
      <c r="A41" s="48"/>
      <c r="B41" s="72" t="s">
        <v>57</v>
      </c>
      <c r="C41" s="73">
        <v>140</v>
      </c>
      <c r="D41" s="74">
        <v>1.4E-2</v>
      </c>
      <c r="E41" s="73">
        <v>1000</v>
      </c>
      <c r="F41" s="75">
        <v>1.2999999999999999E-2</v>
      </c>
    </row>
    <row r="42" spans="1:6" x14ac:dyDescent="0.2">
      <c r="A42" s="48"/>
      <c r="B42" s="72" t="s">
        <v>80</v>
      </c>
      <c r="C42" s="73">
        <v>40</v>
      </c>
      <c r="D42" s="74">
        <v>4.0000000000000001E-3</v>
      </c>
      <c r="E42" s="73">
        <v>320</v>
      </c>
      <c r="F42" s="75">
        <v>4.0000000000000001E-3</v>
      </c>
    </row>
    <row r="43" spans="1:6" x14ac:dyDescent="0.2">
      <c r="A43" s="48"/>
      <c r="B43" s="72" t="s">
        <v>81</v>
      </c>
      <c r="C43" s="73">
        <v>2872</v>
      </c>
      <c r="D43" s="74">
        <v>0.28599999999999998</v>
      </c>
      <c r="E43" s="73">
        <v>20210</v>
      </c>
      <c r="F43" s="75">
        <v>0.26100000000000001</v>
      </c>
    </row>
    <row r="44" spans="1:6" x14ac:dyDescent="0.2">
      <c r="A44" s="48"/>
      <c r="B44" s="72" t="s">
        <v>82</v>
      </c>
      <c r="C44" s="73">
        <v>655</v>
      </c>
      <c r="D44" s="74">
        <v>6.5000000000000002E-2</v>
      </c>
      <c r="E44" s="73">
        <v>2654.55</v>
      </c>
      <c r="F44" s="75">
        <v>3.4000000000000002E-2</v>
      </c>
    </row>
    <row r="45" spans="1:6" x14ac:dyDescent="0.2">
      <c r="A45" s="48"/>
      <c r="B45" s="72" t="s">
        <v>83</v>
      </c>
      <c r="C45" s="73">
        <v>0</v>
      </c>
      <c r="D45" s="74">
        <v>0</v>
      </c>
      <c r="E45" s="73">
        <v>1725.57</v>
      </c>
      <c r="F45" s="75">
        <v>2.1999999999999999E-2</v>
      </c>
    </row>
    <row r="46" spans="1:6" x14ac:dyDescent="0.2">
      <c r="A46" s="48"/>
      <c r="B46" s="72" t="s">
        <v>84</v>
      </c>
      <c r="C46" s="73">
        <v>3424</v>
      </c>
      <c r="D46" s="74">
        <v>0.34100000000000003</v>
      </c>
      <c r="E46" s="73">
        <v>23648</v>
      </c>
      <c r="F46" s="75">
        <v>0.30599999999999999</v>
      </c>
    </row>
    <row r="47" spans="1:6" x14ac:dyDescent="0.2">
      <c r="A47" s="48"/>
      <c r="B47" s="72" t="s">
        <v>85</v>
      </c>
      <c r="C47" s="73">
        <v>0</v>
      </c>
      <c r="D47" s="74">
        <v>0</v>
      </c>
      <c r="E47" s="73">
        <v>750</v>
      </c>
      <c r="F47" s="75">
        <v>0.01</v>
      </c>
    </row>
    <row r="48" spans="1:6" x14ac:dyDescent="0.2">
      <c r="A48" s="48"/>
      <c r="B48" s="72" t="s">
        <v>86</v>
      </c>
      <c r="C48" s="73">
        <v>259.85000000000002</v>
      </c>
      <c r="D48" s="74">
        <v>2.5999999999999999E-2</v>
      </c>
      <c r="E48" s="73">
        <v>2078.8000000000002</v>
      </c>
      <c r="F48" s="75">
        <v>2.7E-2</v>
      </c>
    </row>
    <row r="49" spans="1:6" x14ac:dyDescent="0.2">
      <c r="A49" s="48"/>
      <c r="B49" s="72" t="s">
        <v>87</v>
      </c>
      <c r="C49" s="73">
        <v>0</v>
      </c>
      <c r="D49" s="74">
        <v>0</v>
      </c>
      <c r="E49" s="73">
        <v>80</v>
      </c>
      <c r="F49" s="75">
        <v>1E-3</v>
      </c>
    </row>
    <row r="50" spans="1:6" x14ac:dyDescent="0.2">
      <c r="A50" s="48"/>
      <c r="B50" s="72" t="s">
        <v>88</v>
      </c>
      <c r="C50" s="73">
        <v>0</v>
      </c>
      <c r="D50" s="74">
        <v>0</v>
      </c>
      <c r="E50" s="73">
        <v>37.56</v>
      </c>
      <c r="F50" s="75">
        <v>0</v>
      </c>
    </row>
    <row r="51" spans="1:6" x14ac:dyDescent="0.2">
      <c r="A51" s="48"/>
      <c r="B51" s="72" t="s">
        <v>89</v>
      </c>
      <c r="C51" s="73">
        <v>28.18</v>
      </c>
      <c r="D51" s="74">
        <v>3.0000000000000001E-3</v>
      </c>
      <c r="E51" s="73">
        <v>28.18</v>
      </c>
      <c r="F51" s="75">
        <v>0</v>
      </c>
    </row>
    <row r="52" spans="1:6" x14ac:dyDescent="0.2">
      <c r="A52" s="48"/>
      <c r="B52" s="72" t="s">
        <v>90</v>
      </c>
      <c r="C52" s="73">
        <v>0</v>
      </c>
      <c r="D52" s="74">
        <v>0</v>
      </c>
      <c r="E52" s="73">
        <v>42.68</v>
      </c>
      <c r="F52" s="75">
        <v>1E-3</v>
      </c>
    </row>
    <row r="53" spans="1:6" x14ac:dyDescent="0.2">
      <c r="A53" s="48"/>
      <c r="B53" s="72" t="s">
        <v>91</v>
      </c>
      <c r="C53" s="73">
        <v>0</v>
      </c>
      <c r="D53" s="74">
        <v>0</v>
      </c>
      <c r="E53" s="73">
        <v>338.64</v>
      </c>
      <c r="F53" s="75">
        <v>4.0000000000000001E-3</v>
      </c>
    </row>
    <row r="54" spans="1:6" x14ac:dyDescent="0.2">
      <c r="A54" s="48"/>
      <c r="B54" s="72" t="s">
        <v>92</v>
      </c>
      <c r="C54" s="73">
        <v>42.5</v>
      </c>
      <c r="D54" s="74">
        <v>4.0000000000000001E-3</v>
      </c>
      <c r="E54" s="73">
        <v>340</v>
      </c>
      <c r="F54" s="75">
        <v>4.0000000000000001E-3</v>
      </c>
    </row>
    <row r="55" spans="1:6" x14ac:dyDescent="0.2">
      <c r="A55" s="48"/>
      <c r="B55" s="72" t="s">
        <v>93</v>
      </c>
      <c r="C55" s="73">
        <v>0</v>
      </c>
      <c r="D55" s="74">
        <v>0</v>
      </c>
      <c r="E55" s="73">
        <v>924.28</v>
      </c>
      <c r="F55" s="75">
        <v>1.2E-2</v>
      </c>
    </row>
    <row r="56" spans="1:6" x14ac:dyDescent="0.2">
      <c r="A56" s="48"/>
      <c r="B56" s="72" t="s">
        <v>94</v>
      </c>
      <c r="C56" s="73">
        <v>0</v>
      </c>
      <c r="D56" s="74">
        <v>0</v>
      </c>
      <c r="E56" s="73">
        <v>331.96</v>
      </c>
      <c r="F56" s="75">
        <v>4.0000000000000001E-3</v>
      </c>
    </row>
    <row r="57" spans="1:6" x14ac:dyDescent="0.2">
      <c r="A57" s="48"/>
      <c r="B57" s="72" t="s">
        <v>95</v>
      </c>
      <c r="C57" s="73">
        <v>8730.2099999999991</v>
      </c>
      <c r="D57" s="74">
        <v>0.86899999999999999</v>
      </c>
      <c r="E57" s="73">
        <v>67649.5</v>
      </c>
      <c r="F57" s="75">
        <v>0.875</v>
      </c>
    </row>
    <row r="58" spans="1:6" x14ac:dyDescent="0.2">
      <c r="A58" s="48"/>
      <c r="B58" s="72" t="s">
        <v>96</v>
      </c>
      <c r="C58" s="73">
        <v>1317.24</v>
      </c>
      <c r="D58" s="74">
        <v>0.13100000000000001</v>
      </c>
      <c r="E58" s="73">
        <v>9653.24</v>
      </c>
      <c r="F58" s="75">
        <v>0.125</v>
      </c>
    </row>
    <row r="59" spans="1:6" x14ac:dyDescent="0.2">
      <c r="A59" s="48"/>
      <c r="B59" s="72" t="s">
        <v>97</v>
      </c>
      <c r="C59" s="73">
        <v>0</v>
      </c>
      <c r="D59" s="74">
        <v>0</v>
      </c>
      <c r="E59" s="73">
        <v>0</v>
      </c>
      <c r="F59" s="75">
        <v>0</v>
      </c>
    </row>
    <row r="60" spans="1:6" x14ac:dyDescent="0.2">
      <c r="A60" s="48"/>
      <c r="B60" s="72" t="s">
        <v>98</v>
      </c>
      <c r="C60" s="73">
        <v>0</v>
      </c>
      <c r="D60" s="74">
        <v>0</v>
      </c>
      <c r="E60" s="73">
        <v>0</v>
      </c>
      <c r="F60" s="75">
        <v>0</v>
      </c>
    </row>
    <row r="61" spans="1:6" x14ac:dyDescent="0.2">
      <c r="A61" s="48"/>
      <c r="B61" s="72" t="s">
        <v>99</v>
      </c>
      <c r="C61" s="73">
        <v>1317.24</v>
      </c>
      <c r="D61" s="74">
        <v>0.13100000000000001</v>
      </c>
      <c r="E61" s="73">
        <v>9653.24</v>
      </c>
      <c r="F61" s="75">
        <v>0.125</v>
      </c>
    </row>
    <row r="62" spans="1:6" x14ac:dyDescent="0.2">
      <c r="A62" s="56"/>
      <c r="B62" s="59"/>
      <c r="C62" s="52"/>
      <c r="D62" s="53"/>
      <c r="E62" s="52"/>
      <c r="F62" s="62"/>
    </row>
    <row r="63" spans="1:6" x14ac:dyDescent="0.2">
      <c r="A63" s="40"/>
      <c r="B63" s="67"/>
      <c r="C63" s="68"/>
      <c r="D63" s="69"/>
      <c r="E63" s="70"/>
      <c r="F63" s="71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opLeftCell="A40" workbookViewId="0">
      <selection activeCell="E56" sqref="E56"/>
    </sheetView>
  </sheetViews>
  <sheetFormatPr defaultRowHeight="12.75" x14ac:dyDescent="0.2"/>
  <cols>
    <col min="1" max="1" width="1" customWidth="1"/>
    <col min="2" max="2" width="27" customWidth="1"/>
    <col min="3" max="3" width="14.85546875" customWidth="1"/>
    <col min="4" max="6" width="12.7109375" customWidth="1"/>
  </cols>
  <sheetData>
    <row r="1" spans="1:6" x14ac:dyDescent="0.2">
      <c r="A1" s="77"/>
      <c r="B1" s="78"/>
      <c r="C1" s="79"/>
      <c r="D1" s="77"/>
      <c r="E1" s="80"/>
      <c r="F1" s="81"/>
    </row>
    <row r="2" spans="1:6" x14ac:dyDescent="0.2">
      <c r="A2" s="76"/>
      <c r="B2" s="208" t="s">
        <v>0</v>
      </c>
      <c r="C2" s="209"/>
      <c r="D2" s="209"/>
      <c r="E2" s="209"/>
      <c r="F2" s="210"/>
    </row>
    <row r="3" spans="1:6" ht="20.25" x14ac:dyDescent="0.3">
      <c r="A3" s="76"/>
      <c r="B3" s="211" t="s">
        <v>100</v>
      </c>
      <c r="C3" s="212"/>
      <c r="D3" s="212"/>
      <c r="E3" s="212"/>
      <c r="F3" s="213"/>
    </row>
    <row r="4" spans="1:6" x14ac:dyDescent="0.2">
      <c r="A4" s="76"/>
      <c r="B4" s="205" t="s">
        <v>44</v>
      </c>
      <c r="C4" s="206"/>
      <c r="D4" s="206"/>
      <c r="E4" s="206"/>
      <c r="F4" s="207"/>
    </row>
    <row r="5" spans="1:6" x14ac:dyDescent="0.2">
      <c r="A5" s="76"/>
      <c r="B5" s="92"/>
      <c r="C5" s="86"/>
      <c r="D5" s="85"/>
      <c r="E5" s="87"/>
      <c r="F5" s="95"/>
    </row>
    <row r="6" spans="1:6" x14ac:dyDescent="0.2">
      <c r="A6" s="89"/>
      <c r="B6" s="98"/>
      <c r="C6" s="99" t="s">
        <v>45</v>
      </c>
      <c r="D6" s="99" t="s">
        <v>101</v>
      </c>
      <c r="E6" s="100" t="s">
        <v>102</v>
      </c>
      <c r="F6" s="101" t="s">
        <v>103</v>
      </c>
    </row>
    <row r="7" spans="1:6" x14ac:dyDescent="0.2">
      <c r="A7" s="90"/>
      <c r="B7" s="93"/>
      <c r="C7" s="82"/>
      <c r="D7" s="82"/>
      <c r="E7" s="83"/>
      <c r="F7" s="96"/>
    </row>
    <row r="8" spans="1:6" x14ac:dyDescent="0.2">
      <c r="A8" s="84"/>
      <c r="B8" s="107" t="s">
        <v>49</v>
      </c>
      <c r="C8" s="108"/>
      <c r="D8" s="108"/>
      <c r="E8" s="108"/>
      <c r="F8" s="109"/>
    </row>
    <row r="9" spans="1:6" x14ac:dyDescent="0.2">
      <c r="A9" s="84"/>
      <c r="B9" s="107" t="s">
        <v>50</v>
      </c>
      <c r="C9" s="108">
        <v>40.909999999999997</v>
      </c>
      <c r="D9" s="108">
        <v>136</v>
      </c>
      <c r="E9" s="108">
        <v>-95.09</v>
      </c>
      <c r="F9" s="109">
        <v>-0.69899999999999995</v>
      </c>
    </row>
    <row r="10" spans="1:6" x14ac:dyDescent="0.2">
      <c r="A10" s="84"/>
      <c r="B10" s="107" t="s">
        <v>51</v>
      </c>
      <c r="C10" s="108"/>
      <c r="D10" s="108"/>
      <c r="E10" s="108"/>
      <c r="F10" s="109"/>
    </row>
    <row r="11" spans="1:6" x14ac:dyDescent="0.2">
      <c r="A11" s="84"/>
      <c r="B11" s="107" t="s">
        <v>52</v>
      </c>
      <c r="C11" s="108">
        <v>4955</v>
      </c>
      <c r="D11" s="108">
        <v>3593</v>
      </c>
      <c r="E11" s="108">
        <v>1362</v>
      </c>
      <c r="F11" s="109">
        <v>0.379</v>
      </c>
    </row>
    <row r="12" spans="1:6" x14ac:dyDescent="0.2">
      <c r="A12" s="84"/>
      <c r="B12" s="107" t="s">
        <v>53</v>
      </c>
      <c r="C12" s="108">
        <v>2390</v>
      </c>
      <c r="D12" s="108">
        <v>2334</v>
      </c>
      <c r="E12" s="108">
        <v>56</v>
      </c>
      <c r="F12" s="109">
        <v>2.4E-2</v>
      </c>
    </row>
    <row r="13" spans="1:6" x14ac:dyDescent="0.2">
      <c r="A13" s="84"/>
      <c r="B13" s="107" t="s">
        <v>54</v>
      </c>
      <c r="C13" s="108">
        <v>1215</v>
      </c>
      <c r="D13" s="108">
        <v>883</v>
      </c>
      <c r="E13" s="108">
        <v>332</v>
      </c>
      <c r="F13" s="109">
        <v>0.376</v>
      </c>
    </row>
    <row r="14" spans="1:6" x14ac:dyDescent="0.2">
      <c r="A14" s="84"/>
      <c r="B14" s="107" t="s">
        <v>55</v>
      </c>
      <c r="C14" s="108">
        <v>630</v>
      </c>
      <c r="D14" s="108">
        <v>506</v>
      </c>
      <c r="E14" s="108">
        <v>124</v>
      </c>
      <c r="F14" s="109">
        <v>0.245</v>
      </c>
    </row>
    <row r="15" spans="1:6" x14ac:dyDescent="0.2">
      <c r="A15" s="84"/>
      <c r="B15" s="107" t="s">
        <v>56</v>
      </c>
      <c r="C15" s="108">
        <v>350</v>
      </c>
      <c r="D15" s="108">
        <v>314</v>
      </c>
      <c r="E15" s="108">
        <v>36</v>
      </c>
      <c r="F15" s="109">
        <v>0.115</v>
      </c>
    </row>
    <row r="16" spans="1:6" x14ac:dyDescent="0.2">
      <c r="A16" s="84"/>
      <c r="B16" s="107" t="s">
        <v>57</v>
      </c>
      <c r="C16" s="108">
        <v>140</v>
      </c>
      <c r="D16" s="108">
        <v>121</v>
      </c>
      <c r="E16" s="108">
        <v>19</v>
      </c>
      <c r="F16" s="109">
        <v>0.157</v>
      </c>
    </row>
    <row r="17" spans="1:6" x14ac:dyDescent="0.2">
      <c r="A17" s="84"/>
      <c r="B17" s="107" t="s">
        <v>58</v>
      </c>
      <c r="C17" s="108">
        <v>60</v>
      </c>
      <c r="D17" s="108">
        <v>0</v>
      </c>
      <c r="E17" s="108">
        <v>60</v>
      </c>
      <c r="F17" s="109" t="s">
        <v>104</v>
      </c>
    </row>
    <row r="18" spans="1:6" x14ac:dyDescent="0.2">
      <c r="A18" s="84"/>
      <c r="B18" s="107" t="s">
        <v>59</v>
      </c>
      <c r="C18" s="108">
        <v>9740</v>
      </c>
      <c r="D18" s="108">
        <v>7751</v>
      </c>
      <c r="E18" s="108">
        <v>1989</v>
      </c>
      <c r="F18" s="109">
        <v>0.25700000000000001</v>
      </c>
    </row>
    <row r="19" spans="1:6" x14ac:dyDescent="0.2">
      <c r="A19" s="84"/>
      <c r="B19" s="107" t="s">
        <v>60</v>
      </c>
      <c r="C19" s="108">
        <v>75.12</v>
      </c>
      <c r="D19" s="108">
        <v>100</v>
      </c>
      <c r="E19" s="108">
        <v>-24.88</v>
      </c>
      <c r="F19" s="109">
        <v>-0.249</v>
      </c>
    </row>
    <row r="20" spans="1:6" x14ac:dyDescent="0.2">
      <c r="A20" s="84"/>
      <c r="B20" s="107" t="s">
        <v>62</v>
      </c>
      <c r="C20" s="108">
        <v>0</v>
      </c>
      <c r="D20" s="108">
        <v>364</v>
      </c>
      <c r="E20" s="108">
        <v>-364</v>
      </c>
      <c r="F20" s="109">
        <v>-1</v>
      </c>
    </row>
    <row r="21" spans="1:6" x14ac:dyDescent="0.2">
      <c r="A21" s="84"/>
      <c r="B21" s="107" t="s">
        <v>63</v>
      </c>
      <c r="C21" s="108">
        <v>191.42</v>
      </c>
      <c r="D21" s="108">
        <v>240</v>
      </c>
      <c r="E21" s="108">
        <v>-48.58</v>
      </c>
      <c r="F21" s="109">
        <v>-0.20200000000000001</v>
      </c>
    </row>
    <row r="22" spans="1:6" x14ac:dyDescent="0.2">
      <c r="A22" s="84"/>
      <c r="B22" s="107" t="s">
        <v>65</v>
      </c>
      <c r="C22" s="108">
        <v>10047.450000000001</v>
      </c>
      <c r="D22" s="108">
        <v>8591</v>
      </c>
      <c r="E22" s="108">
        <v>1456.45</v>
      </c>
      <c r="F22" s="109">
        <v>0.17</v>
      </c>
    </row>
    <row r="23" spans="1:6" x14ac:dyDescent="0.2">
      <c r="A23" s="84"/>
      <c r="B23" s="107" t="s">
        <v>66</v>
      </c>
      <c r="C23" s="108">
        <v>0</v>
      </c>
      <c r="D23" s="108">
        <v>0</v>
      </c>
      <c r="E23" s="108">
        <v>0</v>
      </c>
      <c r="F23" s="109" t="s">
        <v>104</v>
      </c>
    </row>
    <row r="24" spans="1:6" x14ac:dyDescent="0.2">
      <c r="A24" s="84"/>
      <c r="B24" s="107" t="s">
        <v>67</v>
      </c>
      <c r="C24" s="108">
        <v>10047.450000000001</v>
      </c>
      <c r="D24" s="108">
        <v>8591</v>
      </c>
      <c r="E24" s="108">
        <v>1456.45</v>
      </c>
      <c r="F24" s="109">
        <v>0.17</v>
      </c>
    </row>
    <row r="25" spans="1:6" x14ac:dyDescent="0.2">
      <c r="A25" s="84"/>
      <c r="B25" s="107" t="s">
        <v>68</v>
      </c>
      <c r="C25" s="108"/>
      <c r="D25" s="108"/>
      <c r="E25" s="108"/>
      <c r="F25" s="109"/>
    </row>
    <row r="26" spans="1:6" x14ac:dyDescent="0.2">
      <c r="A26" s="84"/>
      <c r="B26" s="107" t="s">
        <v>69</v>
      </c>
      <c r="C26" s="108">
        <v>630</v>
      </c>
      <c r="D26" s="108">
        <v>630</v>
      </c>
      <c r="E26" s="108">
        <v>0</v>
      </c>
      <c r="F26" s="109">
        <v>0</v>
      </c>
    </row>
    <row r="27" spans="1:6" x14ac:dyDescent="0.2">
      <c r="A27" s="84"/>
      <c r="B27" s="107" t="s">
        <v>70</v>
      </c>
      <c r="C27" s="108">
        <v>0</v>
      </c>
      <c r="D27" s="108">
        <v>100</v>
      </c>
      <c r="E27" s="108">
        <v>-100</v>
      </c>
      <c r="F27" s="109">
        <v>-1</v>
      </c>
    </row>
    <row r="28" spans="1:6" x14ac:dyDescent="0.2">
      <c r="A28" s="84"/>
      <c r="B28" s="107" t="s">
        <v>71</v>
      </c>
      <c r="C28" s="108">
        <v>10.93</v>
      </c>
      <c r="D28" s="108">
        <v>20</v>
      </c>
      <c r="E28" s="108">
        <v>-9.07</v>
      </c>
      <c r="F28" s="109">
        <v>-0.45400000000000001</v>
      </c>
    </row>
    <row r="29" spans="1:6" x14ac:dyDescent="0.2">
      <c r="A29" s="84"/>
      <c r="B29" s="107" t="s">
        <v>72</v>
      </c>
      <c r="C29" s="108">
        <v>240</v>
      </c>
      <c r="D29" s="108">
        <v>180</v>
      </c>
      <c r="E29" s="108">
        <v>60</v>
      </c>
      <c r="F29" s="109">
        <v>0.33300000000000002</v>
      </c>
    </row>
    <row r="30" spans="1:6" x14ac:dyDescent="0.2">
      <c r="A30" s="84"/>
      <c r="B30" s="107" t="s">
        <v>105</v>
      </c>
      <c r="C30" s="108">
        <v>0</v>
      </c>
      <c r="D30" s="108">
        <v>167</v>
      </c>
      <c r="E30" s="108">
        <v>-167</v>
      </c>
      <c r="F30" s="109">
        <v>-1</v>
      </c>
    </row>
    <row r="31" spans="1:6" x14ac:dyDescent="0.2">
      <c r="A31" s="84"/>
      <c r="B31" s="107" t="s">
        <v>73</v>
      </c>
      <c r="C31" s="108">
        <v>500</v>
      </c>
      <c r="D31" s="108">
        <v>500</v>
      </c>
      <c r="E31" s="108">
        <v>0</v>
      </c>
      <c r="F31" s="109">
        <v>0</v>
      </c>
    </row>
    <row r="32" spans="1:6" x14ac:dyDescent="0.2">
      <c r="A32" s="84"/>
      <c r="B32" s="107" t="s">
        <v>75</v>
      </c>
      <c r="C32" s="108">
        <v>67.75</v>
      </c>
      <c r="D32" s="108">
        <v>0</v>
      </c>
      <c r="E32" s="108">
        <v>67.75</v>
      </c>
      <c r="F32" s="109" t="s">
        <v>104</v>
      </c>
    </row>
    <row r="33" spans="1:6" x14ac:dyDescent="0.2">
      <c r="A33" s="84"/>
      <c r="B33" s="107" t="s">
        <v>76</v>
      </c>
      <c r="C33" s="108"/>
      <c r="D33" s="108"/>
      <c r="E33" s="108"/>
      <c r="F33" s="109"/>
    </row>
    <row r="34" spans="1:6" x14ac:dyDescent="0.2">
      <c r="A34" s="84"/>
      <c r="B34" s="107" t="s">
        <v>77</v>
      </c>
      <c r="C34" s="108">
        <v>991</v>
      </c>
      <c r="D34" s="108">
        <v>719</v>
      </c>
      <c r="E34" s="108">
        <v>272</v>
      </c>
      <c r="F34" s="109">
        <v>0.378</v>
      </c>
    </row>
    <row r="35" spans="1:6" x14ac:dyDescent="0.2">
      <c r="A35" s="84"/>
      <c r="B35" s="107" t="s">
        <v>78</v>
      </c>
      <c r="C35" s="108">
        <v>478</v>
      </c>
      <c r="D35" s="108">
        <v>467</v>
      </c>
      <c r="E35" s="108">
        <v>11</v>
      </c>
      <c r="F35" s="109">
        <v>2.4E-2</v>
      </c>
    </row>
    <row r="36" spans="1:6" x14ac:dyDescent="0.2">
      <c r="A36" s="84"/>
      <c r="B36" s="107" t="s">
        <v>79</v>
      </c>
      <c r="C36" s="108">
        <v>243</v>
      </c>
      <c r="D36" s="108">
        <v>177</v>
      </c>
      <c r="E36" s="108">
        <v>66</v>
      </c>
      <c r="F36" s="109">
        <v>0.373</v>
      </c>
    </row>
    <row r="37" spans="1:6" x14ac:dyDescent="0.2">
      <c r="A37" s="84"/>
      <c r="B37" s="107" t="s">
        <v>55</v>
      </c>
      <c r="C37" s="108">
        <v>630</v>
      </c>
      <c r="D37" s="108">
        <v>506</v>
      </c>
      <c r="E37" s="108">
        <v>124</v>
      </c>
      <c r="F37" s="109">
        <v>0.245</v>
      </c>
    </row>
    <row r="38" spans="1:6" x14ac:dyDescent="0.2">
      <c r="A38" s="84"/>
      <c r="B38" s="107" t="s">
        <v>56</v>
      </c>
      <c r="C38" s="108">
        <v>350</v>
      </c>
      <c r="D38" s="108">
        <v>314</v>
      </c>
      <c r="E38" s="108">
        <v>36</v>
      </c>
      <c r="F38" s="109">
        <v>0.115</v>
      </c>
    </row>
    <row r="39" spans="1:6" x14ac:dyDescent="0.2">
      <c r="A39" s="84"/>
      <c r="B39" s="107" t="s">
        <v>57</v>
      </c>
      <c r="C39" s="108">
        <v>140</v>
      </c>
      <c r="D39" s="108">
        <v>121</v>
      </c>
      <c r="E39" s="108">
        <v>19</v>
      </c>
      <c r="F39" s="109">
        <v>0.157</v>
      </c>
    </row>
    <row r="40" spans="1:6" x14ac:dyDescent="0.2">
      <c r="A40" s="84"/>
      <c r="B40" s="107" t="s">
        <v>80</v>
      </c>
      <c r="C40" s="108">
        <v>40</v>
      </c>
      <c r="D40" s="108">
        <v>40</v>
      </c>
      <c r="E40" s="108">
        <v>0</v>
      </c>
      <c r="F40" s="109">
        <v>0</v>
      </c>
    </row>
    <row r="41" spans="1:6" x14ac:dyDescent="0.2">
      <c r="A41" s="84"/>
      <c r="B41" s="107" t="s">
        <v>81</v>
      </c>
      <c r="C41" s="108">
        <v>2872</v>
      </c>
      <c r="D41" s="108">
        <v>2344</v>
      </c>
      <c r="E41" s="108">
        <v>528</v>
      </c>
      <c r="F41" s="109">
        <v>0.22500000000000001</v>
      </c>
    </row>
    <row r="42" spans="1:6" x14ac:dyDescent="0.2">
      <c r="A42" s="84"/>
      <c r="B42" s="107" t="s">
        <v>82</v>
      </c>
      <c r="C42" s="108">
        <v>655</v>
      </c>
      <c r="D42" s="108">
        <v>542</v>
      </c>
      <c r="E42" s="108">
        <v>113</v>
      </c>
      <c r="F42" s="109">
        <v>0.20799999999999999</v>
      </c>
    </row>
    <row r="43" spans="1:6" x14ac:dyDescent="0.2">
      <c r="A43" s="84"/>
      <c r="B43" s="107" t="s">
        <v>83</v>
      </c>
      <c r="C43" s="108">
        <v>0</v>
      </c>
      <c r="D43" s="108">
        <v>292</v>
      </c>
      <c r="E43" s="108">
        <v>-292</v>
      </c>
      <c r="F43" s="109">
        <v>-1</v>
      </c>
    </row>
    <row r="44" spans="1:6" x14ac:dyDescent="0.2">
      <c r="A44" s="84"/>
      <c r="B44" s="107" t="s">
        <v>106</v>
      </c>
      <c r="C44" s="108">
        <v>0</v>
      </c>
      <c r="D44" s="108">
        <v>100</v>
      </c>
      <c r="E44" s="108">
        <v>-100</v>
      </c>
      <c r="F44" s="109">
        <v>-1</v>
      </c>
    </row>
    <row r="45" spans="1:6" x14ac:dyDescent="0.2">
      <c r="A45" s="84"/>
      <c r="B45" s="107" t="s">
        <v>84</v>
      </c>
      <c r="C45" s="108">
        <v>3424</v>
      </c>
      <c r="D45" s="108">
        <v>2683</v>
      </c>
      <c r="E45" s="108">
        <v>741</v>
      </c>
      <c r="F45" s="109">
        <v>0.27600000000000002</v>
      </c>
    </row>
    <row r="46" spans="1:6" x14ac:dyDescent="0.2">
      <c r="A46" s="84"/>
      <c r="B46" s="107" t="s">
        <v>86</v>
      </c>
      <c r="C46" s="108">
        <v>259.85000000000002</v>
      </c>
      <c r="D46" s="108">
        <v>333</v>
      </c>
      <c r="E46" s="108">
        <v>-73.150000000000006</v>
      </c>
      <c r="F46" s="109">
        <v>-0.22</v>
      </c>
    </row>
    <row r="47" spans="1:6" x14ac:dyDescent="0.2">
      <c r="A47" s="84"/>
      <c r="B47" s="107" t="s">
        <v>87</v>
      </c>
      <c r="C47" s="108">
        <v>0</v>
      </c>
      <c r="D47" s="108">
        <v>83</v>
      </c>
      <c r="E47" s="108">
        <v>-83</v>
      </c>
      <c r="F47" s="109">
        <v>-1</v>
      </c>
    </row>
    <row r="48" spans="1:6" x14ac:dyDescent="0.2">
      <c r="A48" s="84"/>
      <c r="B48" s="107" t="s">
        <v>89</v>
      </c>
      <c r="C48" s="108">
        <v>28.18</v>
      </c>
      <c r="D48" s="108">
        <v>0</v>
      </c>
      <c r="E48" s="108">
        <v>28.18</v>
      </c>
      <c r="F48" s="109" t="s">
        <v>104</v>
      </c>
    </row>
    <row r="49" spans="1:6" x14ac:dyDescent="0.2">
      <c r="A49" s="84"/>
      <c r="B49" s="107" t="s">
        <v>90</v>
      </c>
      <c r="C49" s="108">
        <v>0</v>
      </c>
      <c r="D49" s="108">
        <v>8</v>
      </c>
      <c r="E49" s="108">
        <v>-8</v>
      </c>
      <c r="F49" s="109">
        <v>-1</v>
      </c>
    </row>
    <row r="50" spans="1:6" x14ac:dyDescent="0.2">
      <c r="A50" s="84"/>
      <c r="B50" s="107" t="s">
        <v>92</v>
      </c>
      <c r="C50" s="108">
        <v>42.5</v>
      </c>
      <c r="D50" s="108">
        <v>39</v>
      </c>
      <c r="E50" s="108">
        <v>3.5</v>
      </c>
      <c r="F50" s="109">
        <v>0.09</v>
      </c>
    </row>
    <row r="51" spans="1:6" x14ac:dyDescent="0.2">
      <c r="A51" s="84"/>
      <c r="B51" s="107" t="s">
        <v>107</v>
      </c>
      <c r="C51" s="108">
        <v>0</v>
      </c>
      <c r="D51" s="108">
        <v>91</v>
      </c>
      <c r="E51" s="108">
        <v>-91</v>
      </c>
      <c r="F51" s="109">
        <v>-1</v>
      </c>
    </row>
    <row r="52" spans="1:6" x14ac:dyDescent="0.2">
      <c r="A52" s="84"/>
      <c r="B52" s="107" t="s">
        <v>95</v>
      </c>
      <c r="C52" s="108">
        <v>8730.2099999999991</v>
      </c>
      <c r="D52" s="108">
        <v>8112</v>
      </c>
      <c r="E52" s="108">
        <v>618.21</v>
      </c>
      <c r="F52" s="109">
        <v>7.5999999999999998E-2</v>
      </c>
    </row>
    <row r="53" spans="1:6" x14ac:dyDescent="0.2">
      <c r="A53" s="84"/>
      <c r="B53" s="107" t="s">
        <v>96</v>
      </c>
      <c r="C53" s="108">
        <v>1317.24</v>
      </c>
      <c r="D53" s="108">
        <v>479</v>
      </c>
      <c r="E53" s="108">
        <v>838.24</v>
      </c>
      <c r="F53" s="109">
        <v>1.75</v>
      </c>
    </row>
    <row r="54" spans="1:6" x14ac:dyDescent="0.2">
      <c r="A54" s="84"/>
      <c r="B54" s="107" t="s">
        <v>97</v>
      </c>
      <c r="C54" s="108">
        <v>0</v>
      </c>
      <c r="D54" s="108">
        <v>0</v>
      </c>
      <c r="E54" s="108">
        <v>0</v>
      </c>
      <c r="F54" s="109" t="s">
        <v>104</v>
      </c>
    </row>
    <row r="55" spans="1:6" x14ac:dyDescent="0.2">
      <c r="A55" s="84"/>
      <c r="B55" s="107" t="s">
        <v>98</v>
      </c>
      <c r="C55" s="108">
        <v>0</v>
      </c>
      <c r="D55" s="108">
        <v>0</v>
      </c>
      <c r="E55" s="108">
        <v>0</v>
      </c>
      <c r="F55" s="109" t="s">
        <v>104</v>
      </c>
    </row>
    <row r="56" spans="1:6" x14ac:dyDescent="0.2">
      <c r="A56" s="84"/>
      <c r="B56" s="107" t="s">
        <v>99</v>
      </c>
      <c r="C56" s="108">
        <v>1317.24</v>
      </c>
      <c r="D56" s="108">
        <v>479</v>
      </c>
      <c r="E56" s="108">
        <v>838.24</v>
      </c>
      <c r="F56" s="109">
        <v>1.75</v>
      </c>
    </row>
    <row r="57" spans="1:6" x14ac:dyDescent="0.2">
      <c r="A57" s="91"/>
      <c r="B57" s="94"/>
      <c r="C57" s="88"/>
      <c r="D57" s="88"/>
      <c r="E57" s="88"/>
      <c r="F57" s="97"/>
    </row>
    <row r="58" spans="1:6" x14ac:dyDescent="0.2">
      <c r="A58" s="76"/>
      <c r="B58" s="102"/>
      <c r="C58" s="103"/>
      <c r="D58" s="104"/>
      <c r="E58" s="105"/>
      <c r="F58" s="106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topLeftCell="A49" workbookViewId="0">
      <selection activeCell="D22" sqref="D22"/>
    </sheetView>
  </sheetViews>
  <sheetFormatPr defaultRowHeight="12.75" x14ac:dyDescent="0.2"/>
  <cols>
    <col min="1" max="1" width="1.140625" customWidth="1"/>
    <col min="2" max="2" width="28.28515625" customWidth="1"/>
    <col min="3" max="3" width="14.85546875" customWidth="1"/>
    <col min="4" max="6" width="12.85546875" customWidth="1"/>
  </cols>
  <sheetData>
    <row r="1" spans="1:6" x14ac:dyDescent="0.2">
      <c r="A1" s="111"/>
      <c r="B1" s="112"/>
      <c r="C1" s="113"/>
      <c r="D1" s="111"/>
      <c r="E1" s="114"/>
      <c r="F1" s="115"/>
    </row>
    <row r="2" spans="1:6" x14ac:dyDescent="0.2">
      <c r="A2" s="110"/>
      <c r="B2" s="208" t="s">
        <v>0</v>
      </c>
      <c r="C2" s="209"/>
      <c r="D2" s="209"/>
      <c r="E2" s="209"/>
      <c r="F2" s="210"/>
    </row>
    <row r="3" spans="1:6" ht="20.25" x14ac:dyDescent="0.3">
      <c r="A3" s="110"/>
      <c r="B3" s="211" t="s">
        <v>100</v>
      </c>
      <c r="C3" s="212"/>
      <c r="D3" s="212"/>
      <c r="E3" s="212"/>
      <c r="F3" s="213"/>
    </row>
    <row r="4" spans="1:6" x14ac:dyDescent="0.2">
      <c r="A4" s="110"/>
      <c r="B4" s="205" t="s">
        <v>108</v>
      </c>
      <c r="C4" s="206"/>
      <c r="D4" s="206"/>
      <c r="E4" s="206"/>
      <c r="F4" s="207"/>
    </row>
    <row r="5" spans="1:6" x14ac:dyDescent="0.2">
      <c r="A5" s="110"/>
      <c r="B5" s="126"/>
      <c r="C5" s="120"/>
      <c r="D5" s="119"/>
      <c r="E5" s="121"/>
      <c r="F5" s="129"/>
    </row>
    <row r="6" spans="1:6" x14ac:dyDescent="0.2">
      <c r="A6" s="123"/>
      <c r="B6" s="132"/>
      <c r="C6" s="133" t="s">
        <v>45</v>
      </c>
      <c r="D6" s="133" t="s">
        <v>101</v>
      </c>
      <c r="E6" s="134" t="s">
        <v>102</v>
      </c>
      <c r="F6" s="135" t="s">
        <v>103</v>
      </c>
    </row>
    <row r="7" spans="1:6" x14ac:dyDescent="0.2">
      <c r="A7" s="124"/>
      <c r="B7" s="127"/>
      <c r="C7" s="116"/>
      <c r="D7" s="116"/>
      <c r="E7" s="117"/>
      <c r="F7" s="130"/>
    </row>
    <row r="8" spans="1:6" x14ac:dyDescent="0.2">
      <c r="A8" s="118"/>
      <c r="B8" s="141" t="s">
        <v>49</v>
      </c>
      <c r="C8" s="142"/>
      <c r="D8" s="142"/>
      <c r="E8" s="142"/>
      <c r="F8" s="143"/>
    </row>
    <row r="9" spans="1:6" x14ac:dyDescent="0.2">
      <c r="A9" s="118"/>
      <c r="B9" s="141" t="s">
        <v>50</v>
      </c>
      <c r="C9" s="142">
        <v>5405.09</v>
      </c>
      <c r="D9" s="142">
        <v>5919</v>
      </c>
      <c r="E9" s="142">
        <v>-513.91</v>
      </c>
      <c r="F9" s="143">
        <v>-8.6999999999999994E-2</v>
      </c>
    </row>
    <row r="10" spans="1:6" x14ac:dyDescent="0.2">
      <c r="A10" s="118"/>
      <c r="B10" s="141" t="s">
        <v>51</v>
      </c>
      <c r="C10" s="142"/>
      <c r="D10" s="142"/>
      <c r="E10" s="142"/>
      <c r="F10" s="143"/>
    </row>
    <row r="11" spans="1:6" x14ac:dyDescent="0.2">
      <c r="A11" s="118"/>
      <c r="B11" s="141" t="s">
        <v>52</v>
      </c>
      <c r="C11" s="142">
        <v>32585</v>
      </c>
      <c r="D11" s="142">
        <v>28744</v>
      </c>
      <c r="E11" s="142">
        <v>3841</v>
      </c>
      <c r="F11" s="143">
        <v>0.13400000000000001</v>
      </c>
    </row>
    <row r="12" spans="1:6" x14ac:dyDescent="0.2">
      <c r="A12" s="118"/>
      <c r="B12" s="141" t="s">
        <v>53</v>
      </c>
      <c r="C12" s="142">
        <v>18614</v>
      </c>
      <c r="D12" s="142">
        <v>18672</v>
      </c>
      <c r="E12" s="142">
        <v>-58</v>
      </c>
      <c r="F12" s="143">
        <v>-3.0000000000000001E-3</v>
      </c>
    </row>
    <row r="13" spans="1:6" x14ac:dyDescent="0.2">
      <c r="A13" s="118"/>
      <c r="B13" s="141" t="s">
        <v>54</v>
      </c>
      <c r="C13" s="142">
        <v>7910</v>
      </c>
      <c r="D13" s="142">
        <v>7064</v>
      </c>
      <c r="E13" s="142">
        <v>846</v>
      </c>
      <c r="F13" s="143">
        <v>0.12</v>
      </c>
    </row>
    <row r="14" spans="1:6" x14ac:dyDescent="0.2">
      <c r="A14" s="118"/>
      <c r="B14" s="141" t="s">
        <v>55</v>
      </c>
      <c r="C14" s="142">
        <v>4450</v>
      </c>
      <c r="D14" s="142">
        <v>4048</v>
      </c>
      <c r="E14" s="142">
        <v>402</v>
      </c>
      <c r="F14" s="143">
        <v>9.9000000000000005E-2</v>
      </c>
    </row>
    <row r="15" spans="1:6" x14ac:dyDescent="0.2">
      <c r="A15" s="118"/>
      <c r="B15" s="141" t="s">
        <v>56</v>
      </c>
      <c r="C15" s="142">
        <v>2630</v>
      </c>
      <c r="D15" s="142">
        <v>2512</v>
      </c>
      <c r="E15" s="142">
        <v>118</v>
      </c>
      <c r="F15" s="143">
        <v>4.7E-2</v>
      </c>
    </row>
    <row r="16" spans="1:6" x14ac:dyDescent="0.2">
      <c r="A16" s="118"/>
      <c r="B16" s="141" t="s">
        <v>57</v>
      </c>
      <c r="C16" s="142">
        <v>1020</v>
      </c>
      <c r="D16" s="142">
        <v>968</v>
      </c>
      <c r="E16" s="142">
        <v>52</v>
      </c>
      <c r="F16" s="143">
        <v>5.3999999999999999E-2</v>
      </c>
    </row>
    <row r="17" spans="1:6" x14ac:dyDescent="0.2">
      <c r="A17" s="118"/>
      <c r="B17" s="141" t="s">
        <v>58</v>
      </c>
      <c r="C17" s="142">
        <v>275</v>
      </c>
      <c r="D17" s="142">
        <v>0</v>
      </c>
      <c r="E17" s="142">
        <v>275</v>
      </c>
      <c r="F17" s="143" t="s">
        <v>104</v>
      </c>
    </row>
    <row r="18" spans="1:6" x14ac:dyDescent="0.2">
      <c r="A18" s="118"/>
      <c r="B18" s="141" t="s">
        <v>59</v>
      </c>
      <c r="C18" s="142">
        <v>67484</v>
      </c>
      <c r="D18" s="142">
        <v>62008</v>
      </c>
      <c r="E18" s="142">
        <v>5476</v>
      </c>
      <c r="F18" s="143">
        <v>8.7999999999999995E-2</v>
      </c>
    </row>
    <row r="19" spans="1:6" x14ac:dyDescent="0.2">
      <c r="A19" s="118"/>
      <c r="B19" s="141" t="s">
        <v>60</v>
      </c>
      <c r="C19" s="142">
        <v>379.67</v>
      </c>
      <c r="D19" s="142">
        <v>800</v>
      </c>
      <c r="E19" s="142">
        <v>-420.33</v>
      </c>
      <c r="F19" s="143">
        <v>-0.52500000000000002</v>
      </c>
    </row>
    <row r="20" spans="1:6" x14ac:dyDescent="0.2">
      <c r="A20" s="118"/>
      <c r="B20" s="141" t="s">
        <v>61</v>
      </c>
      <c r="C20" s="142">
        <v>130</v>
      </c>
      <c r="D20" s="142">
        <v>0</v>
      </c>
      <c r="E20" s="142">
        <v>130</v>
      </c>
      <c r="F20" s="143" t="s">
        <v>104</v>
      </c>
    </row>
    <row r="21" spans="1:6" x14ac:dyDescent="0.2">
      <c r="A21" s="118"/>
      <c r="B21" s="141" t="s">
        <v>62</v>
      </c>
      <c r="C21" s="142">
        <v>2353.39</v>
      </c>
      <c r="D21" s="142">
        <v>2912</v>
      </c>
      <c r="E21" s="142">
        <v>-558.61</v>
      </c>
      <c r="F21" s="143">
        <v>-0.192</v>
      </c>
    </row>
    <row r="22" spans="1:6" x14ac:dyDescent="0.2">
      <c r="A22" s="118"/>
      <c r="B22" s="141" t="s">
        <v>63</v>
      </c>
      <c r="C22" s="142">
        <v>1465.59</v>
      </c>
      <c r="D22" s="142">
        <v>1920</v>
      </c>
      <c r="E22" s="142">
        <v>-454.41</v>
      </c>
      <c r="F22" s="143">
        <v>-0.23699999999999999</v>
      </c>
    </row>
    <row r="23" spans="1:6" x14ac:dyDescent="0.2">
      <c r="A23" s="118"/>
      <c r="B23" s="141" t="s">
        <v>64</v>
      </c>
      <c r="C23" s="142">
        <v>85</v>
      </c>
      <c r="D23" s="142">
        <v>0</v>
      </c>
      <c r="E23" s="142">
        <v>85</v>
      </c>
      <c r="F23" s="143" t="s">
        <v>104</v>
      </c>
    </row>
    <row r="24" spans="1:6" x14ac:dyDescent="0.2">
      <c r="A24" s="118"/>
      <c r="B24" s="141" t="s">
        <v>65</v>
      </c>
      <c r="C24" s="142">
        <v>77302.740000000005</v>
      </c>
      <c r="D24" s="142">
        <v>73559</v>
      </c>
      <c r="E24" s="142">
        <v>3743.74</v>
      </c>
      <c r="F24" s="143">
        <v>5.0999999999999997E-2</v>
      </c>
    </row>
    <row r="25" spans="1:6" x14ac:dyDescent="0.2">
      <c r="A25" s="118"/>
      <c r="B25" s="141" t="s">
        <v>66</v>
      </c>
      <c r="C25" s="142">
        <v>0</v>
      </c>
      <c r="D25" s="142">
        <v>0</v>
      </c>
      <c r="E25" s="142">
        <v>0</v>
      </c>
      <c r="F25" s="143" t="s">
        <v>104</v>
      </c>
    </row>
    <row r="26" spans="1:6" x14ac:dyDescent="0.2">
      <c r="A26" s="118"/>
      <c r="B26" s="141" t="s">
        <v>67</v>
      </c>
      <c r="C26" s="142">
        <v>77302.740000000005</v>
      </c>
      <c r="D26" s="142">
        <v>73559</v>
      </c>
      <c r="E26" s="142">
        <v>3743.74</v>
      </c>
      <c r="F26" s="143">
        <v>5.0999999999999997E-2</v>
      </c>
    </row>
    <row r="27" spans="1:6" x14ac:dyDescent="0.2">
      <c r="A27" s="118"/>
      <c r="B27" s="141" t="s">
        <v>68</v>
      </c>
      <c r="C27" s="142"/>
      <c r="D27" s="142"/>
      <c r="E27" s="142"/>
      <c r="F27" s="143"/>
    </row>
    <row r="28" spans="1:6" x14ac:dyDescent="0.2">
      <c r="A28" s="118"/>
      <c r="B28" s="141" t="s">
        <v>69</v>
      </c>
      <c r="C28" s="142">
        <v>5040</v>
      </c>
      <c r="D28" s="142">
        <v>5040</v>
      </c>
      <c r="E28" s="142">
        <v>0</v>
      </c>
      <c r="F28" s="143">
        <v>0</v>
      </c>
    </row>
    <row r="29" spans="1:6" x14ac:dyDescent="0.2">
      <c r="A29" s="118"/>
      <c r="B29" s="141" t="s">
        <v>70</v>
      </c>
      <c r="C29" s="142">
        <v>188.18</v>
      </c>
      <c r="D29" s="142">
        <v>800</v>
      </c>
      <c r="E29" s="142">
        <v>-611.82000000000005</v>
      </c>
      <c r="F29" s="143">
        <v>-0.76500000000000001</v>
      </c>
    </row>
    <row r="30" spans="1:6" x14ac:dyDescent="0.2">
      <c r="A30" s="118"/>
      <c r="B30" s="141" t="s">
        <v>71</v>
      </c>
      <c r="C30" s="142">
        <v>113.36</v>
      </c>
      <c r="D30" s="142">
        <v>160</v>
      </c>
      <c r="E30" s="142">
        <v>-46.64</v>
      </c>
      <c r="F30" s="143">
        <v>-0.29199999999999998</v>
      </c>
    </row>
    <row r="31" spans="1:6" x14ac:dyDescent="0.2">
      <c r="A31" s="118"/>
      <c r="B31" s="141" t="s">
        <v>72</v>
      </c>
      <c r="C31" s="142">
        <v>2181.19</v>
      </c>
      <c r="D31" s="142">
        <v>1440</v>
      </c>
      <c r="E31" s="142">
        <v>741.19</v>
      </c>
      <c r="F31" s="143">
        <v>0.51500000000000001</v>
      </c>
    </row>
    <row r="32" spans="1:6" x14ac:dyDescent="0.2">
      <c r="A32" s="118"/>
      <c r="B32" s="141" t="s">
        <v>109</v>
      </c>
      <c r="C32" s="142">
        <v>0</v>
      </c>
      <c r="D32" s="142">
        <v>500</v>
      </c>
      <c r="E32" s="142">
        <v>-500</v>
      </c>
      <c r="F32" s="143">
        <v>-1</v>
      </c>
    </row>
    <row r="33" spans="1:6" x14ac:dyDescent="0.2">
      <c r="A33" s="118"/>
      <c r="B33" s="141" t="s">
        <v>105</v>
      </c>
      <c r="C33" s="142">
        <v>0</v>
      </c>
      <c r="D33" s="142">
        <v>1336</v>
      </c>
      <c r="E33" s="142">
        <v>-1336</v>
      </c>
      <c r="F33" s="143">
        <v>-1</v>
      </c>
    </row>
    <row r="34" spans="1:6" x14ac:dyDescent="0.2">
      <c r="A34" s="118"/>
      <c r="B34" s="141" t="s">
        <v>73</v>
      </c>
      <c r="C34" s="142">
        <v>4000</v>
      </c>
      <c r="D34" s="142">
        <v>4000</v>
      </c>
      <c r="E34" s="142">
        <v>0</v>
      </c>
      <c r="F34" s="143">
        <v>0</v>
      </c>
    </row>
    <row r="35" spans="1:6" x14ac:dyDescent="0.2">
      <c r="A35" s="118"/>
      <c r="B35" s="141" t="s">
        <v>74</v>
      </c>
      <c r="C35" s="142">
        <v>2000</v>
      </c>
      <c r="D35" s="142">
        <v>0</v>
      </c>
      <c r="E35" s="142">
        <v>2000</v>
      </c>
      <c r="F35" s="143" t="s">
        <v>104</v>
      </c>
    </row>
    <row r="36" spans="1:6" x14ac:dyDescent="0.2">
      <c r="A36" s="118"/>
      <c r="B36" s="141" t="s">
        <v>75</v>
      </c>
      <c r="C36" s="142">
        <v>936.55</v>
      </c>
      <c r="D36" s="142">
        <v>810</v>
      </c>
      <c r="E36" s="142">
        <v>126.55</v>
      </c>
      <c r="F36" s="143">
        <v>0.156</v>
      </c>
    </row>
    <row r="37" spans="1:6" x14ac:dyDescent="0.2">
      <c r="A37" s="118"/>
      <c r="B37" s="141" t="s">
        <v>76</v>
      </c>
      <c r="C37" s="142"/>
      <c r="D37" s="142"/>
      <c r="E37" s="142"/>
      <c r="F37" s="143"/>
    </row>
    <row r="38" spans="1:6" x14ac:dyDescent="0.2">
      <c r="A38" s="118"/>
      <c r="B38" s="141" t="s">
        <v>77</v>
      </c>
      <c r="C38" s="142">
        <v>6515</v>
      </c>
      <c r="D38" s="142">
        <v>5752</v>
      </c>
      <c r="E38" s="142">
        <v>763</v>
      </c>
      <c r="F38" s="143">
        <v>0.13300000000000001</v>
      </c>
    </row>
    <row r="39" spans="1:6" x14ac:dyDescent="0.2">
      <c r="A39" s="118"/>
      <c r="B39" s="141" t="s">
        <v>78</v>
      </c>
      <c r="C39" s="142">
        <v>3723</v>
      </c>
      <c r="D39" s="142">
        <v>3736</v>
      </c>
      <c r="E39" s="142">
        <v>-13</v>
      </c>
      <c r="F39" s="143">
        <v>-3.0000000000000001E-3</v>
      </c>
    </row>
    <row r="40" spans="1:6" x14ac:dyDescent="0.2">
      <c r="A40" s="118"/>
      <c r="B40" s="141" t="s">
        <v>79</v>
      </c>
      <c r="C40" s="142">
        <v>1582</v>
      </c>
      <c r="D40" s="142">
        <v>1416</v>
      </c>
      <c r="E40" s="142">
        <v>166</v>
      </c>
      <c r="F40" s="143">
        <v>0.11700000000000001</v>
      </c>
    </row>
    <row r="41" spans="1:6" x14ac:dyDescent="0.2">
      <c r="A41" s="118"/>
      <c r="B41" s="141" t="s">
        <v>55</v>
      </c>
      <c r="C41" s="142">
        <v>4450</v>
      </c>
      <c r="D41" s="142">
        <v>4048</v>
      </c>
      <c r="E41" s="142">
        <v>402</v>
      </c>
      <c r="F41" s="143">
        <v>9.9000000000000005E-2</v>
      </c>
    </row>
    <row r="42" spans="1:6" x14ac:dyDescent="0.2">
      <c r="A42" s="118"/>
      <c r="B42" s="141" t="s">
        <v>56</v>
      </c>
      <c r="C42" s="142">
        <v>2620</v>
      </c>
      <c r="D42" s="142">
        <v>2512</v>
      </c>
      <c r="E42" s="142">
        <v>108</v>
      </c>
      <c r="F42" s="143">
        <v>4.2999999999999997E-2</v>
      </c>
    </row>
    <row r="43" spans="1:6" x14ac:dyDescent="0.2">
      <c r="A43" s="118"/>
      <c r="B43" s="141" t="s">
        <v>57</v>
      </c>
      <c r="C43" s="142">
        <v>1000</v>
      </c>
      <c r="D43" s="142">
        <v>968</v>
      </c>
      <c r="E43" s="142">
        <v>32</v>
      </c>
      <c r="F43" s="143">
        <v>3.3000000000000002E-2</v>
      </c>
    </row>
    <row r="44" spans="1:6" x14ac:dyDescent="0.2">
      <c r="A44" s="118"/>
      <c r="B44" s="141" t="s">
        <v>80</v>
      </c>
      <c r="C44" s="142">
        <v>320</v>
      </c>
      <c r="D44" s="142">
        <v>320</v>
      </c>
      <c r="E44" s="142">
        <v>0</v>
      </c>
      <c r="F44" s="143">
        <v>0</v>
      </c>
    </row>
    <row r="45" spans="1:6" x14ac:dyDescent="0.2">
      <c r="A45" s="118"/>
      <c r="B45" s="141" t="s">
        <v>81</v>
      </c>
      <c r="C45" s="142">
        <v>20210</v>
      </c>
      <c r="D45" s="142">
        <v>18752</v>
      </c>
      <c r="E45" s="142">
        <v>1458</v>
      </c>
      <c r="F45" s="143">
        <v>7.8E-2</v>
      </c>
    </row>
    <row r="46" spans="1:6" x14ac:dyDescent="0.2">
      <c r="A46" s="118"/>
      <c r="B46" s="141" t="s">
        <v>82</v>
      </c>
      <c r="C46" s="142">
        <v>2654.55</v>
      </c>
      <c r="D46" s="142">
        <v>4336</v>
      </c>
      <c r="E46" s="142">
        <v>-1681.45</v>
      </c>
      <c r="F46" s="143">
        <v>-0.38800000000000001</v>
      </c>
    </row>
    <row r="47" spans="1:6" x14ac:dyDescent="0.2">
      <c r="A47" s="118"/>
      <c r="B47" s="141" t="s">
        <v>83</v>
      </c>
      <c r="C47" s="142">
        <v>1725.57</v>
      </c>
      <c r="D47" s="142">
        <v>2336</v>
      </c>
      <c r="E47" s="142">
        <v>-610.42999999999995</v>
      </c>
      <c r="F47" s="143">
        <v>-0.26100000000000001</v>
      </c>
    </row>
    <row r="48" spans="1:6" x14ac:dyDescent="0.2">
      <c r="A48" s="118"/>
      <c r="B48" s="141" t="s">
        <v>106</v>
      </c>
      <c r="C48" s="142">
        <v>0</v>
      </c>
      <c r="D48" s="142">
        <v>800</v>
      </c>
      <c r="E48" s="142">
        <v>-800</v>
      </c>
      <c r="F48" s="143">
        <v>-1</v>
      </c>
    </row>
    <row r="49" spans="1:6" x14ac:dyDescent="0.2">
      <c r="A49" s="118"/>
      <c r="B49" s="141" t="s">
        <v>84</v>
      </c>
      <c r="C49" s="142">
        <v>23648</v>
      </c>
      <c r="D49" s="142">
        <v>21464</v>
      </c>
      <c r="E49" s="142">
        <v>2184</v>
      </c>
      <c r="F49" s="143">
        <v>0.10199999999999999</v>
      </c>
    </row>
    <row r="50" spans="1:6" x14ac:dyDescent="0.2">
      <c r="A50" s="118"/>
      <c r="B50" s="141" t="s">
        <v>85</v>
      </c>
      <c r="C50" s="142">
        <v>750</v>
      </c>
      <c r="D50" s="142">
        <v>750</v>
      </c>
      <c r="E50" s="142">
        <v>0</v>
      </c>
      <c r="F50" s="143">
        <v>0</v>
      </c>
    </row>
    <row r="51" spans="1:6" x14ac:dyDescent="0.2">
      <c r="A51" s="118"/>
      <c r="B51" s="141" t="s">
        <v>86</v>
      </c>
      <c r="C51" s="142">
        <v>2078.8000000000002</v>
      </c>
      <c r="D51" s="142">
        <v>2664</v>
      </c>
      <c r="E51" s="142">
        <v>-585.20000000000005</v>
      </c>
      <c r="F51" s="143">
        <v>-0.22</v>
      </c>
    </row>
    <row r="52" spans="1:6" x14ac:dyDescent="0.2">
      <c r="A52" s="118"/>
      <c r="B52" s="141" t="s">
        <v>87</v>
      </c>
      <c r="C52" s="142">
        <v>80</v>
      </c>
      <c r="D52" s="142">
        <v>664</v>
      </c>
      <c r="E52" s="142">
        <v>-584</v>
      </c>
      <c r="F52" s="143">
        <v>-0.88</v>
      </c>
    </row>
    <row r="53" spans="1:6" x14ac:dyDescent="0.2">
      <c r="A53" s="118"/>
      <c r="B53" s="141" t="s">
        <v>88</v>
      </c>
      <c r="C53" s="142">
        <v>37.56</v>
      </c>
      <c r="D53" s="142">
        <v>300</v>
      </c>
      <c r="E53" s="142">
        <v>-262.44</v>
      </c>
      <c r="F53" s="143">
        <v>-0.875</v>
      </c>
    </row>
    <row r="54" spans="1:6" x14ac:dyDescent="0.2">
      <c r="A54" s="118"/>
      <c r="B54" s="141" t="s">
        <v>89</v>
      </c>
      <c r="C54" s="142">
        <v>28.18</v>
      </c>
      <c r="D54" s="142">
        <v>0</v>
      </c>
      <c r="E54" s="142">
        <v>28.18</v>
      </c>
      <c r="F54" s="143" t="s">
        <v>104</v>
      </c>
    </row>
    <row r="55" spans="1:6" x14ac:dyDescent="0.2">
      <c r="A55" s="118"/>
      <c r="B55" s="141" t="s">
        <v>90</v>
      </c>
      <c r="C55" s="142">
        <v>42.68</v>
      </c>
      <c r="D55" s="142">
        <v>64</v>
      </c>
      <c r="E55" s="142">
        <v>-21.32</v>
      </c>
      <c r="F55" s="143">
        <v>-0.33300000000000002</v>
      </c>
    </row>
    <row r="56" spans="1:6" x14ac:dyDescent="0.2">
      <c r="A56" s="118"/>
      <c r="B56" s="141" t="s">
        <v>91</v>
      </c>
      <c r="C56" s="142">
        <v>338.64</v>
      </c>
      <c r="D56" s="142">
        <v>0</v>
      </c>
      <c r="E56" s="142">
        <v>338.64</v>
      </c>
      <c r="F56" s="143" t="s">
        <v>104</v>
      </c>
    </row>
    <row r="57" spans="1:6" x14ac:dyDescent="0.2">
      <c r="A57" s="118"/>
      <c r="B57" s="141" t="s">
        <v>92</v>
      </c>
      <c r="C57" s="142">
        <v>340</v>
      </c>
      <c r="D57" s="142">
        <v>312</v>
      </c>
      <c r="E57" s="142">
        <v>28</v>
      </c>
      <c r="F57" s="143">
        <v>0.09</v>
      </c>
    </row>
    <row r="58" spans="1:6" x14ac:dyDescent="0.2">
      <c r="A58" s="118"/>
      <c r="B58" s="141" t="s">
        <v>93</v>
      </c>
      <c r="C58" s="142">
        <v>924.28</v>
      </c>
      <c r="D58" s="142">
        <v>821</v>
      </c>
      <c r="E58" s="142">
        <v>103.28</v>
      </c>
      <c r="F58" s="143">
        <v>0.126</v>
      </c>
    </row>
    <row r="59" spans="1:6" x14ac:dyDescent="0.2">
      <c r="A59" s="118"/>
      <c r="B59" s="141" t="s">
        <v>110</v>
      </c>
      <c r="C59" s="142">
        <v>0</v>
      </c>
      <c r="D59" s="142">
        <v>300</v>
      </c>
      <c r="E59" s="142">
        <v>-300</v>
      </c>
      <c r="F59" s="143">
        <v>-1</v>
      </c>
    </row>
    <row r="60" spans="1:6" x14ac:dyDescent="0.2">
      <c r="A60" s="118"/>
      <c r="B60" s="141" t="s">
        <v>111</v>
      </c>
      <c r="C60" s="142">
        <v>0</v>
      </c>
      <c r="D60" s="142">
        <v>54</v>
      </c>
      <c r="E60" s="142">
        <v>-54</v>
      </c>
      <c r="F60" s="143">
        <v>-1</v>
      </c>
    </row>
    <row r="61" spans="1:6" x14ac:dyDescent="0.2">
      <c r="A61" s="118"/>
      <c r="B61" s="141" t="s">
        <v>107</v>
      </c>
      <c r="C61" s="142">
        <v>0</v>
      </c>
      <c r="D61" s="142">
        <v>362</v>
      </c>
      <c r="E61" s="142">
        <v>-362</v>
      </c>
      <c r="F61" s="143">
        <v>-1</v>
      </c>
    </row>
    <row r="62" spans="1:6" x14ac:dyDescent="0.2">
      <c r="A62" s="118"/>
      <c r="B62" s="141" t="s">
        <v>94</v>
      </c>
      <c r="C62" s="142">
        <v>331.96</v>
      </c>
      <c r="D62" s="142">
        <v>275</v>
      </c>
      <c r="E62" s="142">
        <v>56.96</v>
      </c>
      <c r="F62" s="143">
        <v>0.20699999999999999</v>
      </c>
    </row>
    <row r="63" spans="1:6" x14ac:dyDescent="0.2">
      <c r="A63" s="118"/>
      <c r="B63" s="141" t="s">
        <v>95</v>
      </c>
      <c r="C63" s="142">
        <v>67649.5</v>
      </c>
      <c r="D63" s="142">
        <v>68340</v>
      </c>
      <c r="E63" s="142">
        <v>-690.5</v>
      </c>
      <c r="F63" s="143">
        <v>-0.01</v>
      </c>
    </row>
    <row r="64" spans="1:6" x14ac:dyDescent="0.2">
      <c r="A64" s="118"/>
      <c r="B64" s="141" t="s">
        <v>96</v>
      </c>
      <c r="C64" s="142">
        <v>9653.24</v>
      </c>
      <c r="D64" s="142">
        <v>5219</v>
      </c>
      <c r="E64" s="142">
        <v>4434.24</v>
      </c>
      <c r="F64" s="143">
        <v>0.85</v>
      </c>
    </row>
    <row r="65" spans="1:6" x14ac:dyDescent="0.2">
      <c r="A65" s="118"/>
      <c r="B65" s="141" t="s">
        <v>97</v>
      </c>
      <c r="C65" s="142">
        <v>0</v>
      </c>
      <c r="D65" s="142">
        <v>0</v>
      </c>
      <c r="E65" s="142">
        <v>0</v>
      </c>
      <c r="F65" s="143" t="s">
        <v>104</v>
      </c>
    </row>
    <row r="66" spans="1:6" x14ac:dyDescent="0.2">
      <c r="A66" s="118"/>
      <c r="B66" s="141" t="s">
        <v>98</v>
      </c>
      <c r="C66" s="142">
        <v>0</v>
      </c>
      <c r="D66" s="142">
        <v>0</v>
      </c>
      <c r="E66" s="142">
        <v>0</v>
      </c>
      <c r="F66" s="143" t="s">
        <v>104</v>
      </c>
    </row>
    <row r="67" spans="1:6" x14ac:dyDescent="0.2">
      <c r="A67" s="118"/>
      <c r="B67" s="141" t="s">
        <v>99</v>
      </c>
      <c r="C67" s="142">
        <v>9653.24</v>
      </c>
      <c r="D67" s="142">
        <v>5219</v>
      </c>
      <c r="E67" s="142">
        <v>4434.24</v>
      </c>
      <c r="F67" s="143">
        <v>0.85</v>
      </c>
    </row>
    <row r="68" spans="1:6" x14ac:dyDescent="0.2">
      <c r="A68" s="125"/>
      <c r="B68" s="128"/>
      <c r="C68" s="122"/>
      <c r="D68" s="122"/>
      <c r="E68" s="122"/>
      <c r="F68" s="131"/>
    </row>
    <row r="69" spans="1:6" x14ac:dyDescent="0.2">
      <c r="A69" s="110"/>
      <c r="B69" s="136"/>
      <c r="C69" s="137"/>
      <c r="D69" s="138"/>
      <c r="E69" s="139"/>
      <c r="F69" s="140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4"/>
  <sheetViews>
    <sheetView workbookViewId="0">
      <selection activeCell="E28" sqref="E28"/>
    </sheetView>
  </sheetViews>
  <sheetFormatPr defaultRowHeight="12.75" x14ac:dyDescent="0.2"/>
  <cols>
    <col min="1" max="1" width="0.85546875" customWidth="1"/>
    <col min="2" max="2" width="25" customWidth="1"/>
    <col min="3" max="4" width="15.28515625" customWidth="1"/>
  </cols>
  <sheetData>
    <row r="1" spans="1:4" x14ac:dyDescent="0.2">
      <c r="A1" s="146"/>
      <c r="B1" s="147"/>
      <c r="C1" s="148"/>
      <c r="D1" s="149"/>
    </row>
    <row r="2" spans="1:4" x14ac:dyDescent="0.2">
      <c r="A2" s="145"/>
      <c r="B2" s="208" t="s">
        <v>0</v>
      </c>
      <c r="C2" s="209"/>
      <c r="D2" s="210"/>
    </row>
    <row r="3" spans="1:4" ht="20.25" x14ac:dyDescent="0.3">
      <c r="A3" s="145"/>
      <c r="B3" s="211" t="s">
        <v>156</v>
      </c>
      <c r="C3" s="212"/>
      <c r="D3" s="213"/>
    </row>
    <row r="4" spans="1:4" x14ac:dyDescent="0.2">
      <c r="A4" s="145"/>
      <c r="B4" s="205" t="s">
        <v>44</v>
      </c>
      <c r="C4" s="206"/>
      <c r="D4" s="207"/>
    </row>
    <row r="5" spans="1:4" x14ac:dyDescent="0.2">
      <c r="A5" s="145"/>
      <c r="B5" s="156"/>
      <c r="C5" s="151"/>
      <c r="D5" s="159"/>
    </row>
    <row r="6" spans="1:4" x14ac:dyDescent="0.2">
      <c r="A6" s="153"/>
      <c r="B6" s="162" t="s">
        <v>112</v>
      </c>
      <c r="C6" s="163" t="s">
        <v>45</v>
      </c>
      <c r="D6" s="164" t="s">
        <v>113</v>
      </c>
    </row>
    <row r="7" spans="1:4" x14ac:dyDescent="0.2">
      <c r="A7" s="154"/>
      <c r="B7" s="157"/>
      <c r="C7" s="150"/>
      <c r="D7" s="160"/>
    </row>
    <row r="8" spans="1:4" x14ac:dyDescent="0.2">
      <c r="A8" s="165"/>
      <c r="B8" s="166"/>
      <c r="C8" s="167"/>
      <c r="D8" s="168"/>
    </row>
    <row r="9" spans="1:4" ht="11.45" customHeight="1" x14ac:dyDescent="0.2">
      <c r="A9" s="165"/>
      <c r="B9" s="39" t="s">
        <v>114</v>
      </c>
      <c r="C9" s="169"/>
      <c r="D9" s="168"/>
    </row>
    <row r="10" spans="1:4" ht="11.45" customHeight="1" x14ac:dyDescent="0.2">
      <c r="A10" s="165"/>
      <c r="B10" s="166"/>
      <c r="C10" s="167"/>
      <c r="D10" s="168"/>
    </row>
    <row r="11" spans="1:4" ht="11.45" customHeight="1" x14ac:dyDescent="0.2">
      <c r="A11" s="165"/>
      <c r="B11" s="166" t="s">
        <v>49</v>
      </c>
      <c r="C11" s="167"/>
      <c r="D11" s="168"/>
    </row>
    <row r="12" spans="1:4" ht="11.45" customHeight="1" x14ac:dyDescent="0.2">
      <c r="A12" s="165"/>
      <c r="B12" s="166" t="s">
        <v>115</v>
      </c>
      <c r="C12" s="167">
        <v>0</v>
      </c>
      <c r="D12" s="168">
        <v>2353.39</v>
      </c>
    </row>
    <row r="13" spans="1:4" ht="11.45" customHeight="1" x14ac:dyDescent="0.2">
      <c r="A13" s="165"/>
      <c r="B13" s="166" t="s">
        <v>65</v>
      </c>
      <c r="C13" s="167">
        <v>0</v>
      </c>
      <c r="D13" s="168">
        <v>2353.39</v>
      </c>
    </row>
    <row r="14" spans="1:4" ht="11.45" customHeight="1" x14ac:dyDescent="0.2">
      <c r="A14" s="165"/>
      <c r="B14" s="166"/>
      <c r="C14" s="167"/>
      <c r="D14" s="168"/>
    </row>
    <row r="15" spans="1:4" ht="11.45" customHeight="1" x14ac:dyDescent="0.2">
      <c r="A15" s="165"/>
      <c r="B15" s="166" t="s">
        <v>116</v>
      </c>
      <c r="C15" s="167"/>
      <c r="D15" s="168"/>
    </row>
    <row r="16" spans="1:4" ht="11.45" customHeight="1" x14ac:dyDescent="0.2">
      <c r="A16" s="165"/>
      <c r="B16" s="166" t="s">
        <v>117</v>
      </c>
      <c r="C16" s="167">
        <v>240</v>
      </c>
      <c r="D16" s="168">
        <v>2181.19</v>
      </c>
    </row>
    <row r="17" spans="1:4" ht="11.45" customHeight="1" x14ac:dyDescent="0.2">
      <c r="A17" s="165"/>
      <c r="B17" s="166" t="s">
        <v>118</v>
      </c>
      <c r="C17" s="167">
        <v>67.75</v>
      </c>
      <c r="D17" s="168">
        <v>936.55</v>
      </c>
    </row>
    <row r="18" spans="1:4" ht="11.45" customHeight="1" x14ac:dyDescent="0.2">
      <c r="A18" s="165"/>
      <c r="B18" s="166" t="s">
        <v>119</v>
      </c>
      <c r="C18" s="167">
        <v>0</v>
      </c>
      <c r="D18" s="168">
        <v>500</v>
      </c>
    </row>
    <row r="19" spans="1:4" ht="11.45" customHeight="1" x14ac:dyDescent="0.2">
      <c r="A19" s="165"/>
      <c r="B19" s="166" t="s">
        <v>120</v>
      </c>
      <c r="C19" s="167">
        <v>86.61</v>
      </c>
      <c r="D19" s="168">
        <v>692.88</v>
      </c>
    </row>
    <row r="20" spans="1:4" ht="11.45" customHeight="1" x14ac:dyDescent="0.2">
      <c r="A20" s="165"/>
      <c r="B20" s="166" t="s">
        <v>121</v>
      </c>
      <c r="C20" s="167">
        <v>0</v>
      </c>
      <c r="D20" s="168">
        <v>80</v>
      </c>
    </row>
    <row r="21" spans="1:4" ht="11.45" customHeight="1" x14ac:dyDescent="0.2">
      <c r="A21" s="165"/>
      <c r="B21" s="166" t="s">
        <v>122</v>
      </c>
      <c r="C21" s="167">
        <v>394.36</v>
      </c>
      <c r="D21" s="168">
        <v>4390.62</v>
      </c>
    </row>
    <row r="22" spans="1:4" ht="11.45" customHeight="1" x14ac:dyDescent="0.2">
      <c r="A22" s="165"/>
      <c r="B22" s="166"/>
      <c r="C22" s="167"/>
      <c r="D22" s="168"/>
    </row>
    <row r="23" spans="1:4" ht="11.45" customHeight="1" x14ac:dyDescent="0.2">
      <c r="A23" s="165"/>
      <c r="B23" s="166" t="s">
        <v>99</v>
      </c>
      <c r="C23" s="167">
        <v>-394.36</v>
      </c>
      <c r="D23" s="168">
        <v>-2037.23</v>
      </c>
    </row>
    <row r="24" spans="1:4" ht="11.45" customHeight="1" x14ac:dyDescent="0.2">
      <c r="A24" s="165"/>
      <c r="B24" s="166"/>
      <c r="C24" s="167"/>
      <c r="D24" s="168"/>
    </row>
    <row r="25" spans="1:4" ht="11.45" customHeight="1" x14ac:dyDescent="0.2">
      <c r="A25" s="165"/>
      <c r="B25" s="39" t="s">
        <v>123</v>
      </c>
      <c r="C25" s="169"/>
      <c r="D25" s="168"/>
    </row>
    <row r="26" spans="1:4" ht="11.45" customHeight="1" x14ac:dyDescent="0.2">
      <c r="A26" s="165"/>
      <c r="B26" s="166"/>
      <c r="C26" s="167"/>
      <c r="D26" s="168"/>
    </row>
    <row r="27" spans="1:4" ht="11.45" customHeight="1" x14ac:dyDescent="0.2">
      <c r="A27" s="165"/>
      <c r="B27" s="166" t="s">
        <v>49</v>
      </c>
      <c r="C27" s="167"/>
      <c r="D27" s="168"/>
    </row>
    <row r="28" spans="1:4" ht="11.45" customHeight="1" x14ac:dyDescent="0.2">
      <c r="A28" s="165"/>
      <c r="B28" s="166" t="s">
        <v>124</v>
      </c>
      <c r="C28" s="167">
        <v>0</v>
      </c>
      <c r="D28" s="168">
        <v>130</v>
      </c>
    </row>
    <row r="29" spans="1:4" ht="11.45" customHeight="1" x14ac:dyDescent="0.2">
      <c r="A29" s="165"/>
      <c r="B29" s="166" t="s">
        <v>65</v>
      </c>
      <c r="C29" s="167">
        <v>0</v>
      </c>
      <c r="D29" s="168">
        <v>130</v>
      </c>
    </row>
    <row r="30" spans="1:4" ht="11.45" customHeight="1" x14ac:dyDescent="0.2">
      <c r="A30" s="165"/>
      <c r="B30" s="166"/>
      <c r="C30" s="167"/>
      <c r="D30" s="168"/>
    </row>
    <row r="31" spans="1:4" ht="11.45" customHeight="1" x14ac:dyDescent="0.2">
      <c r="A31" s="165"/>
      <c r="B31" s="166" t="s">
        <v>99</v>
      </c>
      <c r="C31" s="167">
        <v>0</v>
      </c>
      <c r="D31" s="168">
        <v>130</v>
      </c>
    </row>
    <row r="32" spans="1:4" ht="11.45" customHeight="1" x14ac:dyDescent="0.2">
      <c r="A32" s="165"/>
      <c r="B32" s="166"/>
      <c r="C32" s="167"/>
      <c r="D32" s="168"/>
    </row>
    <row r="33" spans="1:4" ht="11.45" customHeight="1" x14ac:dyDescent="0.2">
      <c r="A33" s="165"/>
      <c r="B33" s="39" t="s">
        <v>157</v>
      </c>
      <c r="C33" s="169"/>
      <c r="D33" s="168"/>
    </row>
    <row r="34" spans="1:4" ht="11.45" customHeight="1" x14ac:dyDescent="0.2">
      <c r="A34" s="165"/>
      <c r="B34" s="166"/>
      <c r="C34" s="167"/>
      <c r="D34" s="168"/>
    </row>
    <row r="35" spans="1:4" ht="11.45" customHeight="1" x14ac:dyDescent="0.2">
      <c r="A35" s="165"/>
      <c r="B35" s="166" t="s">
        <v>49</v>
      </c>
      <c r="C35" s="167"/>
      <c r="D35" s="168"/>
    </row>
    <row r="36" spans="1:4" ht="11.45" customHeight="1" x14ac:dyDescent="0.2">
      <c r="A36" s="165"/>
      <c r="B36" s="166" t="s">
        <v>125</v>
      </c>
      <c r="C36" s="167">
        <v>4955</v>
      </c>
      <c r="D36" s="168">
        <v>32585</v>
      </c>
    </row>
    <row r="37" spans="1:4" ht="11.45" customHeight="1" x14ac:dyDescent="0.2">
      <c r="A37" s="165"/>
      <c r="B37" s="166" t="s">
        <v>126</v>
      </c>
      <c r="C37" s="167">
        <v>2390</v>
      </c>
      <c r="D37" s="168">
        <v>18614</v>
      </c>
    </row>
    <row r="38" spans="1:4" ht="11.45" customHeight="1" x14ac:dyDescent="0.2">
      <c r="A38" s="165"/>
      <c r="B38" s="166" t="s">
        <v>127</v>
      </c>
      <c r="C38" s="167">
        <v>1215</v>
      </c>
      <c r="D38" s="168">
        <v>7910</v>
      </c>
    </row>
    <row r="39" spans="1:4" ht="11.45" customHeight="1" x14ac:dyDescent="0.2">
      <c r="A39" s="165"/>
      <c r="B39" s="166" t="s">
        <v>128</v>
      </c>
      <c r="C39" s="167">
        <v>630</v>
      </c>
      <c r="D39" s="168">
        <v>4450</v>
      </c>
    </row>
    <row r="40" spans="1:4" ht="11.45" customHeight="1" x14ac:dyDescent="0.2">
      <c r="A40" s="165"/>
      <c r="B40" s="166" t="s">
        <v>129</v>
      </c>
      <c r="C40" s="167">
        <v>350</v>
      </c>
      <c r="D40" s="168">
        <v>2630</v>
      </c>
    </row>
    <row r="41" spans="1:4" ht="11.45" customHeight="1" x14ac:dyDescent="0.2">
      <c r="A41" s="165"/>
      <c r="B41" s="166" t="s">
        <v>130</v>
      </c>
      <c r="C41" s="167">
        <v>140</v>
      </c>
      <c r="D41" s="168">
        <v>1020</v>
      </c>
    </row>
    <row r="42" spans="1:4" ht="11.45" customHeight="1" x14ac:dyDescent="0.2">
      <c r="A42" s="165"/>
      <c r="B42" s="166" t="s">
        <v>131</v>
      </c>
      <c r="C42" s="167">
        <v>60</v>
      </c>
      <c r="D42" s="168">
        <v>275</v>
      </c>
    </row>
    <row r="43" spans="1:4" ht="11.45" customHeight="1" x14ac:dyDescent="0.2">
      <c r="A43" s="165"/>
      <c r="B43" s="166" t="s">
        <v>132</v>
      </c>
      <c r="C43" s="167">
        <v>75.12</v>
      </c>
      <c r="D43" s="168">
        <v>379.67</v>
      </c>
    </row>
    <row r="44" spans="1:4" ht="11.45" customHeight="1" x14ac:dyDescent="0.2">
      <c r="A44" s="165"/>
      <c r="B44" s="166" t="s">
        <v>133</v>
      </c>
      <c r="C44" s="167">
        <v>158.86000000000001</v>
      </c>
      <c r="D44" s="168">
        <v>1246.8800000000001</v>
      </c>
    </row>
    <row r="45" spans="1:4" ht="11.45" customHeight="1" x14ac:dyDescent="0.2">
      <c r="A45" s="165"/>
      <c r="B45" s="166" t="s">
        <v>65</v>
      </c>
      <c r="C45" s="167">
        <v>9973.98</v>
      </c>
      <c r="D45" s="168">
        <v>69110.55</v>
      </c>
    </row>
    <row r="46" spans="1:4" ht="11.45" customHeight="1" x14ac:dyDescent="0.2">
      <c r="A46" s="165"/>
      <c r="B46" s="166"/>
      <c r="C46" s="167"/>
      <c r="D46" s="168"/>
    </row>
    <row r="47" spans="1:4" ht="11.45" customHeight="1" x14ac:dyDescent="0.2">
      <c r="A47" s="165"/>
      <c r="B47" s="166" t="s">
        <v>116</v>
      </c>
      <c r="C47" s="167"/>
      <c r="D47" s="168"/>
    </row>
    <row r="48" spans="1:4" ht="11.45" customHeight="1" x14ac:dyDescent="0.2">
      <c r="A48" s="165"/>
      <c r="B48" s="166" t="s">
        <v>134</v>
      </c>
      <c r="C48" s="167">
        <v>315</v>
      </c>
      <c r="D48" s="168">
        <v>2520</v>
      </c>
    </row>
    <row r="49" spans="1:4" ht="11.45" customHeight="1" x14ac:dyDescent="0.2">
      <c r="A49" s="165"/>
      <c r="B49" s="166" t="s">
        <v>135</v>
      </c>
      <c r="C49" s="167">
        <v>0.75</v>
      </c>
      <c r="D49" s="168">
        <v>8.75</v>
      </c>
    </row>
    <row r="50" spans="1:4" ht="11.45" customHeight="1" x14ac:dyDescent="0.2">
      <c r="A50" s="165"/>
      <c r="B50" s="166" t="s">
        <v>136</v>
      </c>
      <c r="C50" s="167">
        <v>991</v>
      </c>
      <c r="D50" s="168">
        <v>6515</v>
      </c>
    </row>
    <row r="51" spans="1:4" ht="11.45" customHeight="1" x14ac:dyDescent="0.2">
      <c r="A51" s="165"/>
      <c r="B51" s="166" t="s">
        <v>137</v>
      </c>
      <c r="C51" s="167">
        <v>478</v>
      </c>
      <c r="D51" s="168">
        <v>3723</v>
      </c>
    </row>
    <row r="52" spans="1:4" ht="11.45" customHeight="1" x14ac:dyDescent="0.2">
      <c r="A52" s="165"/>
      <c r="B52" s="166" t="s">
        <v>138</v>
      </c>
      <c r="C52" s="167">
        <v>243</v>
      </c>
      <c r="D52" s="168">
        <v>1582</v>
      </c>
    </row>
    <row r="53" spans="1:4" ht="11.45" customHeight="1" x14ac:dyDescent="0.2">
      <c r="A53" s="165"/>
      <c r="B53" s="166" t="s">
        <v>128</v>
      </c>
      <c r="C53" s="167">
        <v>630</v>
      </c>
      <c r="D53" s="168">
        <v>4450</v>
      </c>
    </row>
    <row r="54" spans="1:4" ht="11.45" customHeight="1" x14ac:dyDescent="0.2">
      <c r="A54" s="165"/>
      <c r="B54" s="166" t="s">
        <v>129</v>
      </c>
      <c r="C54" s="167">
        <v>350</v>
      </c>
      <c r="D54" s="168">
        <v>2620</v>
      </c>
    </row>
    <row r="55" spans="1:4" ht="11.45" customHeight="1" x14ac:dyDescent="0.2">
      <c r="A55" s="165"/>
      <c r="B55" s="166" t="s">
        <v>130</v>
      </c>
      <c r="C55" s="167">
        <v>140</v>
      </c>
      <c r="D55" s="168">
        <v>1000</v>
      </c>
    </row>
    <row r="56" spans="1:4" ht="11.45" customHeight="1" x14ac:dyDescent="0.2">
      <c r="A56" s="165"/>
      <c r="B56" s="166" t="s">
        <v>139</v>
      </c>
      <c r="C56" s="167">
        <v>40</v>
      </c>
      <c r="D56" s="168">
        <v>320</v>
      </c>
    </row>
    <row r="57" spans="1:4" ht="11.45" customHeight="1" x14ac:dyDescent="0.2">
      <c r="A57" s="165"/>
      <c r="B57" s="166" t="s">
        <v>140</v>
      </c>
      <c r="C57" s="167">
        <v>655</v>
      </c>
      <c r="D57" s="168">
        <v>2654.55</v>
      </c>
    </row>
    <row r="58" spans="1:4" ht="11.45" customHeight="1" x14ac:dyDescent="0.2">
      <c r="A58" s="165"/>
      <c r="B58" s="166" t="s">
        <v>141</v>
      </c>
      <c r="C58" s="167">
        <v>0</v>
      </c>
      <c r="D58" s="168">
        <v>1725.57</v>
      </c>
    </row>
    <row r="59" spans="1:4" ht="11.45" customHeight="1" x14ac:dyDescent="0.2">
      <c r="A59" s="165"/>
      <c r="B59" s="166" t="s">
        <v>142</v>
      </c>
      <c r="C59" s="167">
        <v>3424</v>
      </c>
      <c r="D59" s="168">
        <v>23648</v>
      </c>
    </row>
    <row r="60" spans="1:4" ht="11.45" customHeight="1" x14ac:dyDescent="0.2">
      <c r="A60" s="165"/>
      <c r="B60" s="166" t="s">
        <v>120</v>
      </c>
      <c r="C60" s="167">
        <v>86.62</v>
      </c>
      <c r="D60" s="168">
        <v>692.96</v>
      </c>
    </row>
    <row r="61" spans="1:4" ht="11.45" customHeight="1" x14ac:dyDescent="0.2">
      <c r="A61" s="165"/>
      <c r="B61" s="166" t="s">
        <v>143</v>
      </c>
      <c r="C61" s="167">
        <v>0</v>
      </c>
      <c r="D61" s="168">
        <v>17.72</v>
      </c>
    </row>
    <row r="62" spans="1:4" ht="11.45" customHeight="1" x14ac:dyDescent="0.2">
      <c r="A62" s="165"/>
      <c r="B62" s="166" t="s">
        <v>144</v>
      </c>
      <c r="C62" s="167">
        <v>0</v>
      </c>
      <c r="D62" s="168">
        <v>21.65</v>
      </c>
    </row>
    <row r="63" spans="1:4" ht="11.45" customHeight="1" x14ac:dyDescent="0.2">
      <c r="A63" s="165"/>
      <c r="B63" s="166" t="s">
        <v>122</v>
      </c>
      <c r="C63" s="167">
        <v>7353.37</v>
      </c>
      <c r="D63" s="168">
        <v>51499.199999999997</v>
      </c>
    </row>
    <row r="64" spans="1:4" ht="11.45" customHeight="1" x14ac:dyDescent="0.2">
      <c r="A64" s="165"/>
      <c r="B64" s="166"/>
      <c r="C64" s="167"/>
      <c r="D64" s="168"/>
    </row>
    <row r="65" spans="1:4" ht="11.45" customHeight="1" x14ac:dyDescent="0.2">
      <c r="A65" s="165"/>
      <c r="B65" s="166" t="s">
        <v>99</v>
      </c>
      <c r="C65" s="167">
        <v>2620.61</v>
      </c>
      <c r="D65" s="168">
        <v>17611.349999999999</v>
      </c>
    </row>
    <row r="66" spans="1:4" ht="11.45" customHeight="1" x14ac:dyDescent="0.2">
      <c r="A66" s="165"/>
      <c r="B66" s="166"/>
      <c r="C66" s="167"/>
      <c r="D66" s="168"/>
    </row>
    <row r="67" spans="1:4" ht="11.45" customHeight="1" x14ac:dyDescent="0.2">
      <c r="A67" s="165"/>
      <c r="B67" s="39" t="s">
        <v>145</v>
      </c>
      <c r="C67" s="169"/>
      <c r="D67" s="168"/>
    </row>
    <row r="68" spans="1:4" ht="11.45" customHeight="1" x14ac:dyDescent="0.2">
      <c r="A68" s="165"/>
      <c r="B68" s="166"/>
      <c r="C68" s="167"/>
      <c r="D68" s="168"/>
    </row>
    <row r="69" spans="1:4" ht="11.45" customHeight="1" x14ac:dyDescent="0.2">
      <c r="A69" s="165"/>
      <c r="B69" s="166" t="s">
        <v>49</v>
      </c>
      <c r="C69" s="167"/>
      <c r="D69" s="168"/>
    </row>
    <row r="70" spans="1:4" ht="11.45" customHeight="1" x14ac:dyDescent="0.2">
      <c r="A70" s="165"/>
      <c r="B70" s="166" t="s">
        <v>146</v>
      </c>
      <c r="C70" s="167">
        <v>40.909999999999997</v>
      </c>
      <c r="D70" s="168">
        <v>5405.09</v>
      </c>
    </row>
    <row r="71" spans="1:4" ht="11.45" customHeight="1" x14ac:dyDescent="0.2">
      <c r="A71" s="165"/>
      <c r="B71" s="166" t="s">
        <v>133</v>
      </c>
      <c r="C71" s="167">
        <v>32.56</v>
      </c>
      <c r="D71" s="168">
        <v>218.71</v>
      </c>
    </row>
    <row r="72" spans="1:4" ht="11.45" customHeight="1" x14ac:dyDescent="0.2">
      <c r="A72" s="165"/>
      <c r="B72" s="166" t="s">
        <v>147</v>
      </c>
      <c r="C72" s="167">
        <v>0</v>
      </c>
      <c r="D72" s="168">
        <v>85</v>
      </c>
    </row>
    <row r="73" spans="1:4" ht="11.45" customHeight="1" x14ac:dyDescent="0.2">
      <c r="A73" s="165"/>
      <c r="B73" s="166" t="s">
        <v>65</v>
      </c>
      <c r="C73" s="167">
        <v>73.47</v>
      </c>
      <c r="D73" s="168">
        <v>5708.8</v>
      </c>
    </row>
    <row r="74" spans="1:4" ht="11.45" customHeight="1" x14ac:dyDescent="0.2">
      <c r="A74" s="165"/>
      <c r="B74" s="166"/>
      <c r="C74" s="167"/>
      <c r="D74" s="168"/>
    </row>
    <row r="75" spans="1:4" ht="11.45" customHeight="1" x14ac:dyDescent="0.2">
      <c r="A75" s="165"/>
      <c r="B75" s="166" t="s">
        <v>116</v>
      </c>
      <c r="C75" s="167"/>
      <c r="D75" s="168"/>
    </row>
    <row r="76" spans="1:4" ht="11.45" customHeight="1" x14ac:dyDescent="0.2">
      <c r="A76" s="165"/>
      <c r="B76" s="166" t="s">
        <v>134</v>
      </c>
      <c r="C76" s="167">
        <v>315</v>
      </c>
      <c r="D76" s="168">
        <v>2520</v>
      </c>
    </row>
    <row r="77" spans="1:4" ht="11.45" customHeight="1" x14ac:dyDescent="0.2">
      <c r="A77" s="165"/>
      <c r="B77" s="166" t="s">
        <v>148</v>
      </c>
      <c r="C77" s="167">
        <v>0</v>
      </c>
      <c r="D77" s="168">
        <v>188.18</v>
      </c>
    </row>
    <row r="78" spans="1:4" ht="11.45" customHeight="1" x14ac:dyDescent="0.2">
      <c r="A78" s="165"/>
      <c r="B78" s="166" t="s">
        <v>135</v>
      </c>
      <c r="C78" s="167">
        <v>10.18</v>
      </c>
      <c r="D78" s="168">
        <v>104.61</v>
      </c>
    </row>
    <row r="79" spans="1:4" ht="11.45" customHeight="1" x14ac:dyDescent="0.2">
      <c r="A79" s="165"/>
      <c r="B79" s="166" t="s">
        <v>149</v>
      </c>
      <c r="C79" s="167">
        <v>500</v>
      </c>
      <c r="D79" s="168">
        <v>4000</v>
      </c>
    </row>
    <row r="80" spans="1:4" ht="11.45" customHeight="1" x14ac:dyDescent="0.2">
      <c r="A80" s="165"/>
      <c r="B80" s="166" t="s">
        <v>150</v>
      </c>
      <c r="C80" s="167">
        <v>0</v>
      </c>
      <c r="D80" s="168">
        <v>2000</v>
      </c>
    </row>
    <row r="81" spans="1:4" ht="11.45" customHeight="1" x14ac:dyDescent="0.2">
      <c r="A81" s="165"/>
      <c r="B81" s="166" t="s">
        <v>119</v>
      </c>
      <c r="C81" s="167">
        <v>0</v>
      </c>
      <c r="D81" s="168">
        <v>250</v>
      </c>
    </row>
    <row r="82" spans="1:4" ht="11.45" customHeight="1" x14ac:dyDescent="0.2">
      <c r="A82" s="165"/>
      <c r="B82" s="166" t="s">
        <v>120</v>
      </c>
      <c r="C82" s="167">
        <v>86.62</v>
      </c>
      <c r="D82" s="168">
        <v>692.96</v>
      </c>
    </row>
    <row r="83" spans="1:4" ht="11.45" customHeight="1" x14ac:dyDescent="0.2">
      <c r="A83" s="165"/>
      <c r="B83" s="166" t="s">
        <v>143</v>
      </c>
      <c r="C83" s="167">
        <v>0</v>
      </c>
      <c r="D83" s="168">
        <v>19.84</v>
      </c>
    </row>
    <row r="84" spans="1:4" ht="11.45" customHeight="1" x14ac:dyDescent="0.2">
      <c r="A84" s="165"/>
      <c r="B84" s="166" t="s">
        <v>151</v>
      </c>
      <c r="C84" s="167">
        <v>28.18</v>
      </c>
      <c r="D84" s="168">
        <v>28.18</v>
      </c>
    </row>
    <row r="85" spans="1:4" ht="11.45" customHeight="1" x14ac:dyDescent="0.2">
      <c r="A85" s="165"/>
      <c r="B85" s="166" t="s">
        <v>144</v>
      </c>
      <c r="C85" s="167">
        <v>0</v>
      </c>
      <c r="D85" s="168">
        <v>21.03</v>
      </c>
    </row>
    <row r="86" spans="1:4" ht="11.45" customHeight="1" x14ac:dyDescent="0.2">
      <c r="A86" s="165"/>
      <c r="B86" s="166" t="s">
        <v>152</v>
      </c>
      <c r="C86" s="167">
        <v>0</v>
      </c>
      <c r="D86" s="168">
        <v>338.64</v>
      </c>
    </row>
    <row r="87" spans="1:4" ht="11.45" customHeight="1" x14ac:dyDescent="0.2">
      <c r="A87" s="165"/>
      <c r="B87" s="166" t="s">
        <v>153</v>
      </c>
      <c r="C87" s="167">
        <v>42.5</v>
      </c>
      <c r="D87" s="168">
        <v>340</v>
      </c>
    </row>
    <row r="88" spans="1:4" ht="11.45" customHeight="1" x14ac:dyDescent="0.2">
      <c r="A88" s="165"/>
      <c r="B88" s="166" t="s">
        <v>154</v>
      </c>
      <c r="C88" s="167">
        <v>0</v>
      </c>
      <c r="D88" s="168">
        <v>924.28</v>
      </c>
    </row>
    <row r="89" spans="1:4" ht="11.45" customHeight="1" x14ac:dyDescent="0.2">
      <c r="A89" s="165"/>
      <c r="B89" s="166" t="s">
        <v>155</v>
      </c>
      <c r="C89" s="167">
        <v>0</v>
      </c>
      <c r="D89" s="168">
        <v>331.96</v>
      </c>
    </row>
    <row r="90" spans="1:4" ht="11.45" customHeight="1" x14ac:dyDescent="0.2">
      <c r="A90" s="165"/>
      <c r="B90" s="166" t="s">
        <v>122</v>
      </c>
      <c r="C90" s="167">
        <v>982.48</v>
      </c>
      <c r="D90" s="168">
        <v>11759.68</v>
      </c>
    </row>
    <row r="91" spans="1:4" ht="11.45" customHeight="1" x14ac:dyDescent="0.2">
      <c r="A91" s="165"/>
      <c r="B91" s="166"/>
      <c r="C91" s="167"/>
      <c r="D91" s="168"/>
    </row>
    <row r="92" spans="1:4" ht="11.45" customHeight="1" x14ac:dyDescent="0.2">
      <c r="A92" s="165"/>
      <c r="B92" s="166" t="s">
        <v>99</v>
      </c>
      <c r="C92" s="167">
        <v>-909.01</v>
      </c>
      <c r="D92" s="168">
        <v>-6050.88</v>
      </c>
    </row>
    <row r="93" spans="1:4" ht="11.45" customHeight="1" x14ac:dyDescent="0.2">
      <c r="A93" s="155"/>
      <c r="B93" s="158"/>
      <c r="C93" s="152"/>
      <c r="D93" s="161"/>
    </row>
    <row r="94" spans="1:4" ht="11.45" customHeight="1" x14ac:dyDescent="0.2">
      <c r="A94" s="145"/>
      <c r="B94" s="170" t="s">
        <v>158</v>
      </c>
      <c r="C94" s="171">
        <f>C23+C31+C65+C92</f>
        <v>1317.24</v>
      </c>
      <c r="D94" s="172">
        <f>D23+D31+D65+D92</f>
        <v>9653.239999999998</v>
      </c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59"/>
  <sheetViews>
    <sheetView showGridLines="0" workbookViewId="0">
      <selection activeCell="F23" sqref="F23"/>
    </sheetView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208" t="s">
        <v>0</v>
      </c>
      <c r="C2" s="209"/>
      <c r="D2" s="209"/>
      <c r="E2" s="209"/>
      <c r="F2" s="210"/>
      <c r="G2" s="2"/>
    </row>
    <row r="3" spans="1:15" ht="22.5" customHeight="1" x14ac:dyDescent="0.3">
      <c r="A3" s="2"/>
      <c r="B3" s="211" t="s">
        <v>1</v>
      </c>
      <c r="C3" s="212"/>
      <c r="D3" s="212"/>
      <c r="E3" s="212"/>
      <c r="F3" s="213"/>
      <c r="G3" s="2"/>
    </row>
    <row r="4" spans="1:15" ht="12" x14ac:dyDescent="0.2">
      <c r="A4" s="2"/>
      <c r="B4" s="205" t="s">
        <v>2</v>
      </c>
      <c r="C4" s="206"/>
      <c r="D4" s="206"/>
      <c r="E4" s="206"/>
      <c r="F4" s="207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2978.33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22575.32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24296.76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>
        <v>100</v>
      </c>
      <c r="E13" s="37"/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>
        <v>300</v>
      </c>
      <c r="E14" s="37"/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>
        <v>50250.41</v>
      </c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/>
      <c r="E16" s="37">
        <v>733.31</v>
      </c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/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>
        <v>87427.32</v>
      </c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1695.49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/>
      <c r="E20" s="37">
        <v>89122.81</v>
      </c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/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>
        <v>12000</v>
      </c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>
        <v>-4000</v>
      </c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/>
      <c r="E24" s="37">
        <v>8000</v>
      </c>
      <c r="F24" s="38"/>
      <c r="G24" s="11"/>
      <c r="H24" s="10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/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22</v>
      </c>
      <c r="C26" s="36" t="s">
        <v>3</v>
      </c>
      <c r="D26" s="37">
        <v>2094.2800000000002</v>
      </c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23</v>
      </c>
      <c r="C27" s="36" t="s">
        <v>3</v>
      </c>
      <c r="D27" s="37">
        <v>1039.3800000000001</v>
      </c>
      <c r="E27" s="37"/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24</v>
      </c>
      <c r="C28" s="36" t="s">
        <v>3</v>
      </c>
      <c r="D28" s="37"/>
      <c r="E28" s="37">
        <v>2225.3200000000002</v>
      </c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25</v>
      </c>
      <c r="C29" s="36" t="s">
        <v>3</v>
      </c>
      <c r="D29" s="37"/>
      <c r="E29" s="37">
        <v>-370.89</v>
      </c>
      <c r="F29" s="38"/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26</v>
      </c>
      <c r="C30" s="36" t="s">
        <v>3</v>
      </c>
      <c r="D30" s="37"/>
      <c r="E30" s="37"/>
      <c r="F30" s="38">
        <v>153094.62</v>
      </c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27</v>
      </c>
      <c r="C31" s="36" t="s">
        <v>3</v>
      </c>
      <c r="D31" s="37"/>
      <c r="E31" s="37"/>
      <c r="F31" s="38"/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28</v>
      </c>
      <c r="C32" s="36" t="s">
        <v>3</v>
      </c>
      <c r="D32" s="37"/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29</v>
      </c>
      <c r="C33" s="36" t="s">
        <v>3</v>
      </c>
      <c r="D33" s="37">
        <v>4428</v>
      </c>
      <c r="E33" s="37"/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30</v>
      </c>
      <c r="C34" s="36" t="s">
        <v>3</v>
      </c>
      <c r="D34" s="37">
        <v>10647.02</v>
      </c>
      <c r="E34" s="37"/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31</v>
      </c>
      <c r="C35" s="36" t="s">
        <v>3</v>
      </c>
      <c r="D35" s="37">
        <v>100</v>
      </c>
      <c r="E35" s="37"/>
      <c r="F35" s="38"/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 t="s">
        <v>32</v>
      </c>
      <c r="C36" s="36" t="s">
        <v>3</v>
      </c>
      <c r="D36" s="37"/>
      <c r="E36" s="37">
        <v>15175.02</v>
      </c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5" customFormat="1" ht="12.75" customHeight="1" x14ac:dyDescent="0.2">
      <c r="A37" s="18"/>
      <c r="B37" s="35" t="s">
        <v>33</v>
      </c>
      <c r="C37" s="36" t="s">
        <v>3</v>
      </c>
      <c r="D37" s="37"/>
      <c r="E37" s="37"/>
      <c r="F37" s="38"/>
      <c r="G37" s="11"/>
      <c r="H37" s="10"/>
      <c r="I37" s="9"/>
      <c r="J37" s="9"/>
      <c r="K37" s="9"/>
      <c r="L37" s="9"/>
      <c r="M37" s="9"/>
      <c r="N37" s="9"/>
      <c r="O37" s="9"/>
    </row>
    <row r="38" spans="1:15" s="5" customFormat="1" ht="12.75" customHeight="1" x14ac:dyDescent="0.2">
      <c r="A38" s="18"/>
      <c r="B38" s="35" t="s">
        <v>34</v>
      </c>
      <c r="C38" s="36" t="s">
        <v>3</v>
      </c>
      <c r="D38" s="37">
        <v>103.96</v>
      </c>
      <c r="E38" s="37"/>
      <c r="F38" s="38"/>
      <c r="G38" s="11"/>
      <c r="H38" s="10"/>
      <c r="I38" s="9"/>
      <c r="J38" s="9"/>
      <c r="K38" s="9"/>
      <c r="L38" s="9"/>
      <c r="M38" s="9"/>
      <c r="N38" s="9"/>
      <c r="O38" s="9"/>
    </row>
    <row r="39" spans="1:15" s="5" customFormat="1" ht="12.75" customHeight="1" x14ac:dyDescent="0.2">
      <c r="A39" s="18"/>
      <c r="B39" s="35" t="s">
        <v>35</v>
      </c>
      <c r="C39" s="36" t="s">
        <v>3</v>
      </c>
      <c r="D39" s="37">
        <v>-24.36</v>
      </c>
      <c r="E39" s="37"/>
      <c r="F39" s="38"/>
      <c r="G39" s="11"/>
      <c r="H39" s="10"/>
      <c r="I39" s="9"/>
      <c r="J39" s="9"/>
      <c r="K39" s="9"/>
      <c r="L39" s="9"/>
      <c r="M39" s="9"/>
      <c r="N39" s="9"/>
      <c r="O39" s="9"/>
    </row>
    <row r="40" spans="1:15" s="5" customFormat="1" ht="12.75" customHeight="1" x14ac:dyDescent="0.2">
      <c r="A40" s="18"/>
      <c r="B40" s="35" t="s">
        <v>36</v>
      </c>
      <c r="C40" s="36" t="s">
        <v>3</v>
      </c>
      <c r="D40" s="37"/>
      <c r="E40" s="37">
        <v>79.599999999999994</v>
      </c>
      <c r="F40" s="38"/>
      <c r="G40" s="11"/>
      <c r="H40" s="10"/>
      <c r="I40" s="9"/>
      <c r="J40" s="9"/>
      <c r="K40" s="9"/>
      <c r="L40" s="9"/>
      <c r="M40" s="9"/>
      <c r="N40" s="9"/>
      <c r="O40" s="9"/>
    </row>
    <row r="41" spans="1:15" s="5" customFormat="1" ht="12.75" customHeight="1" x14ac:dyDescent="0.2">
      <c r="A41" s="18"/>
      <c r="B41" s="35" t="s">
        <v>37</v>
      </c>
      <c r="C41" s="36" t="s">
        <v>3</v>
      </c>
      <c r="D41" s="37"/>
      <c r="E41" s="37"/>
      <c r="F41" s="38">
        <v>15254.62</v>
      </c>
      <c r="G41" s="11"/>
      <c r="H41" s="10"/>
      <c r="I41" s="9"/>
      <c r="J41" s="9"/>
      <c r="K41" s="9"/>
      <c r="L41" s="9"/>
      <c r="M41" s="9"/>
      <c r="N41" s="9"/>
      <c r="O41" s="9"/>
    </row>
    <row r="42" spans="1:15" s="5" customFormat="1" ht="12.75" customHeight="1" x14ac:dyDescent="0.2">
      <c r="A42" s="18"/>
      <c r="B42" s="35" t="s">
        <v>38</v>
      </c>
      <c r="C42" s="36"/>
      <c r="D42" s="37"/>
      <c r="E42" s="37"/>
      <c r="F42" s="38">
        <v>137840</v>
      </c>
      <c r="G42" s="11"/>
      <c r="H42" s="10"/>
      <c r="I42" s="9"/>
      <c r="J42" s="9"/>
      <c r="K42" s="9"/>
      <c r="L42" s="9"/>
      <c r="M42" s="9"/>
      <c r="N42" s="9"/>
      <c r="O42" s="9"/>
    </row>
    <row r="43" spans="1:15" s="5" customFormat="1" ht="12.75" customHeight="1" x14ac:dyDescent="0.2">
      <c r="A43" s="18"/>
      <c r="B43" s="35" t="s">
        <v>39</v>
      </c>
      <c r="C43" s="36" t="s">
        <v>3</v>
      </c>
      <c r="D43" s="37"/>
      <c r="E43" s="37"/>
      <c r="F43" s="38"/>
      <c r="G43" s="11"/>
      <c r="H43" s="10"/>
      <c r="I43" s="9"/>
      <c r="J43" s="9"/>
      <c r="K43" s="9"/>
      <c r="L43" s="9"/>
      <c r="M43" s="9"/>
      <c r="N43" s="9"/>
      <c r="O43" s="9"/>
    </row>
    <row r="44" spans="1:15" s="5" customFormat="1" ht="12.75" customHeight="1" x14ac:dyDescent="0.2">
      <c r="A44" s="18"/>
      <c r="B44" s="35" t="s">
        <v>40</v>
      </c>
      <c r="C44" s="36" t="s">
        <v>3</v>
      </c>
      <c r="D44" s="37"/>
      <c r="E44" s="37">
        <v>128186.76</v>
      </c>
      <c r="F44" s="38"/>
      <c r="G44" s="11"/>
      <c r="H44" s="10"/>
      <c r="I44" s="9"/>
      <c r="J44" s="9"/>
      <c r="K44" s="9"/>
      <c r="L44" s="9"/>
      <c r="M44" s="9"/>
      <c r="N44" s="9"/>
      <c r="O44" s="9"/>
    </row>
    <row r="45" spans="1:15" s="5" customFormat="1" ht="12.75" customHeight="1" x14ac:dyDescent="0.2">
      <c r="A45" s="18"/>
      <c r="B45" s="35" t="s">
        <v>41</v>
      </c>
      <c r="C45" s="36" t="s">
        <v>3</v>
      </c>
      <c r="D45" s="37"/>
      <c r="E45" s="37">
        <v>9653.24</v>
      </c>
      <c r="F45" s="38"/>
      <c r="G45" s="11"/>
      <c r="H45" s="10"/>
      <c r="I45" s="9"/>
      <c r="J45" s="9"/>
      <c r="K45" s="9"/>
      <c r="L45" s="9"/>
      <c r="M45" s="9"/>
      <c r="N45" s="9"/>
      <c r="O45" s="9"/>
    </row>
    <row r="46" spans="1:15" s="5" customFormat="1" ht="12.75" customHeight="1" x14ac:dyDescent="0.2">
      <c r="A46" s="18"/>
      <c r="B46" s="35" t="s">
        <v>42</v>
      </c>
      <c r="C46" s="36" t="s">
        <v>3</v>
      </c>
      <c r="D46" s="37"/>
      <c r="E46" s="37"/>
      <c r="F46" s="38">
        <v>137840</v>
      </c>
      <c r="G46" s="11"/>
      <c r="H46" s="10"/>
      <c r="I46" s="9"/>
      <c r="J46" s="9"/>
      <c r="K46" s="9"/>
      <c r="L46" s="9"/>
      <c r="M46" s="9"/>
      <c r="N46" s="9"/>
      <c r="O46" s="9"/>
    </row>
    <row r="47" spans="1:15" s="5" customFormat="1" ht="12.75" customHeight="1" x14ac:dyDescent="0.2">
      <c r="A47" s="18"/>
      <c r="B47" s="35"/>
      <c r="C47" s="36"/>
      <c r="D47" s="37"/>
      <c r="E47" s="37"/>
      <c r="F47" s="38"/>
      <c r="G47" s="11"/>
      <c r="H47" s="10"/>
      <c r="I47" s="9"/>
      <c r="J47" s="9"/>
      <c r="K47" s="9"/>
      <c r="L47" s="9"/>
      <c r="M47" s="9"/>
      <c r="N47" s="9"/>
      <c r="O47" s="9"/>
    </row>
    <row r="48" spans="1:15" s="17" customFormat="1" ht="2.1" customHeight="1" x14ac:dyDescent="0.2">
      <c r="A48" s="22"/>
      <c r="B48" s="25"/>
      <c r="C48" s="14"/>
      <c r="D48" s="14"/>
      <c r="E48" s="14"/>
      <c r="F48" s="29"/>
      <c r="G48" s="26"/>
      <c r="H48" s="15"/>
      <c r="I48" s="16"/>
      <c r="J48" s="16"/>
      <c r="K48" s="16"/>
      <c r="L48" s="16"/>
      <c r="M48" s="16"/>
      <c r="N48" s="16"/>
      <c r="O48" s="16"/>
    </row>
    <row r="49" spans="2:7" s="2" customFormat="1" ht="12" x14ac:dyDescent="0.2">
      <c r="B49" s="32"/>
      <c r="C49" s="33"/>
      <c r="D49" s="33"/>
      <c r="E49" s="33"/>
      <c r="F49" s="34"/>
      <c r="G49" s="11"/>
    </row>
    <row r="50" spans="2:7" ht="12" x14ac:dyDescent="0.2">
      <c r="G50" s="11"/>
    </row>
    <row r="51" spans="2:7" ht="12" x14ac:dyDescent="0.2">
      <c r="G51" s="11"/>
    </row>
    <row r="52" spans="2:7" ht="12.75" x14ac:dyDescent="0.2">
      <c r="B52"/>
      <c r="C52"/>
      <c r="D52"/>
      <c r="E52"/>
      <c r="G52" s="11"/>
    </row>
    <row r="53" spans="2:7" ht="12.75" x14ac:dyDescent="0.2">
      <c r="B53"/>
      <c r="C53"/>
      <c r="D53"/>
      <c r="E53"/>
      <c r="G53" s="11"/>
    </row>
    <row r="54" spans="2:7" ht="12.75" x14ac:dyDescent="0.2">
      <c r="B54"/>
      <c r="C54"/>
      <c r="D54"/>
      <c r="E54"/>
      <c r="G54" s="11"/>
    </row>
    <row r="55" spans="2:7" ht="12.75" x14ac:dyDescent="0.2">
      <c r="B55"/>
      <c r="C55"/>
      <c r="D55"/>
      <c r="E55"/>
    </row>
    <row r="56" spans="2:7" ht="12.75" x14ac:dyDescent="0.2">
      <c r="B56"/>
      <c r="C56"/>
      <c r="D56"/>
      <c r="E56"/>
    </row>
    <row r="57" spans="2:7" ht="12.75" x14ac:dyDescent="0.2">
      <c r="B57"/>
      <c r="C57"/>
      <c r="D57"/>
      <c r="E57"/>
    </row>
    <row r="58" spans="2:7" ht="12.75" x14ac:dyDescent="0.2">
      <c r="B58"/>
      <c r="C58"/>
      <c r="D58"/>
      <c r="E58"/>
    </row>
    <row r="59" spans="2:7" ht="12.75" x14ac:dyDescent="0.2">
      <c r="B59"/>
      <c r="C59"/>
      <c r="D59"/>
      <c r="E59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tabSelected="1" workbookViewId="0">
      <selection activeCell="D22" sqref="D22"/>
    </sheetView>
  </sheetViews>
  <sheetFormatPr defaultRowHeight="12.75" x14ac:dyDescent="0.2"/>
  <cols>
    <col min="1" max="1" width="1" customWidth="1"/>
    <col min="2" max="2" width="20" customWidth="1"/>
    <col min="3" max="7" width="11.28515625" customWidth="1"/>
  </cols>
  <sheetData>
    <row r="1" spans="1:7" x14ac:dyDescent="0.2">
      <c r="A1" s="175"/>
      <c r="B1" s="176"/>
      <c r="C1" s="177"/>
      <c r="D1" s="175"/>
      <c r="E1" s="175"/>
      <c r="F1" s="178"/>
      <c r="G1" s="179"/>
    </row>
    <row r="2" spans="1:7" x14ac:dyDescent="0.2">
      <c r="A2" s="174"/>
      <c r="B2" s="217" t="s">
        <v>0</v>
      </c>
      <c r="C2" s="218"/>
      <c r="D2" s="218"/>
      <c r="E2" s="218"/>
      <c r="F2" s="218"/>
      <c r="G2" s="219"/>
    </row>
    <row r="3" spans="1:7" ht="20.25" x14ac:dyDescent="0.3">
      <c r="A3" s="174"/>
      <c r="B3" s="220" t="s">
        <v>166</v>
      </c>
      <c r="C3" s="221"/>
      <c r="D3" s="221"/>
      <c r="E3" s="221"/>
      <c r="F3" s="221"/>
      <c r="G3" s="222"/>
    </row>
    <row r="4" spans="1:7" x14ac:dyDescent="0.2">
      <c r="A4" s="174"/>
      <c r="B4" s="214" t="s">
        <v>167</v>
      </c>
      <c r="C4" s="215"/>
      <c r="D4" s="215"/>
      <c r="E4" s="215"/>
      <c r="F4" s="215"/>
      <c r="G4" s="216"/>
    </row>
    <row r="5" spans="1:7" x14ac:dyDescent="0.2">
      <c r="A5" s="174"/>
      <c r="B5" s="189"/>
      <c r="C5" s="183"/>
      <c r="D5" s="182"/>
      <c r="E5" s="182"/>
      <c r="F5" s="184"/>
      <c r="G5" s="192"/>
    </row>
    <row r="6" spans="1:7" x14ac:dyDescent="0.2">
      <c r="A6" s="186"/>
      <c r="B6" s="195" t="s">
        <v>159</v>
      </c>
      <c r="C6" s="195" t="s">
        <v>160</v>
      </c>
      <c r="D6" s="195" t="s">
        <v>161</v>
      </c>
      <c r="E6" s="195" t="s">
        <v>162</v>
      </c>
      <c r="F6" s="195" t="s">
        <v>163</v>
      </c>
      <c r="G6" s="195" t="s">
        <v>164</v>
      </c>
    </row>
    <row r="7" spans="1:7" x14ac:dyDescent="0.2">
      <c r="A7" s="187"/>
      <c r="B7" s="190"/>
      <c r="C7" s="180"/>
      <c r="D7" s="180"/>
      <c r="E7" s="180"/>
      <c r="F7" s="180"/>
      <c r="G7" s="193"/>
    </row>
    <row r="8" spans="1:7" x14ac:dyDescent="0.2">
      <c r="A8" s="181"/>
      <c r="B8" s="201" t="s">
        <v>174</v>
      </c>
      <c r="C8" s="202">
        <f>SUM(D8:G8)</f>
        <v>655</v>
      </c>
      <c r="D8" s="202">
        <v>0</v>
      </c>
      <c r="E8" s="202">
        <v>655</v>
      </c>
      <c r="F8" s="202">
        <v>0</v>
      </c>
      <c r="G8" s="203">
        <v>0</v>
      </c>
    </row>
    <row r="9" spans="1:7" s="144" customFormat="1" x14ac:dyDescent="0.2">
      <c r="A9" s="181"/>
      <c r="B9" s="201" t="s">
        <v>168</v>
      </c>
      <c r="C9" s="202">
        <f>SUM(D9:G9)</f>
        <v>630</v>
      </c>
      <c r="D9" s="202">
        <v>0</v>
      </c>
      <c r="E9" s="202">
        <v>630</v>
      </c>
      <c r="F9" s="202">
        <v>0</v>
      </c>
      <c r="G9" s="203">
        <v>0</v>
      </c>
    </row>
    <row r="10" spans="1:7" x14ac:dyDescent="0.2">
      <c r="A10" s="181"/>
      <c r="B10" s="201" t="s">
        <v>169</v>
      </c>
      <c r="C10" s="202">
        <f t="shared" ref="C10:C15" si="0">SUM(D10:G10)</f>
        <v>31</v>
      </c>
      <c r="D10" s="202">
        <v>0</v>
      </c>
      <c r="E10" s="202">
        <v>0</v>
      </c>
      <c r="F10" s="202">
        <v>0</v>
      </c>
      <c r="G10" s="203">
        <v>31</v>
      </c>
    </row>
    <row r="11" spans="1:7" x14ac:dyDescent="0.2">
      <c r="A11" s="181"/>
      <c r="B11" s="201" t="s">
        <v>170</v>
      </c>
      <c r="C11" s="202">
        <f t="shared" si="0"/>
        <v>1641</v>
      </c>
      <c r="D11" s="202">
        <v>0</v>
      </c>
      <c r="E11" s="202">
        <v>1641</v>
      </c>
      <c r="F11" s="202">
        <v>0</v>
      </c>
      <c r="G11" s="203">
        <v>0</v>
      </c>
    </row>
    <row r="12" spans="1:7" x14ac:dyDescent="0.2">
      <c r="A12" s="181"/>
      <c r="B12" s="201" t="s">
        <v>171</v>
      </c>
      <c r="C12" s="202">
        <f t="shared" si="0"/>
        <v>838</v>
      </c>
      <c r="D12" s="202">
        <v>0</v>
      </c>
      <c r="E12" s="202">
        <v>838</v>
      </c>
      <c r="F12" s="202">
        <v>0</v>
      </c>
      <c r="G12" s="203">
        <v>0</v>
      </c>
    </row>
    <row r="13" spans="1:7" x14ac:dyDescent="0.2">
      <c r="A13" s="181"/>
      <c r="B13" s="201" t="s">
        <v>172</v>
      </c>
      <c r="C13" s="202">
        <f t="shared" si="0"/>
        <v>393</v>
      </c>
      <c r="D13" s="202">
        <v>0</v>
      </c>
      <c r="E13" s="202">
        <v>393</v>
      </c>
      <c r="F13" s="202">
        <v>0</v>
      </c>
      <c r="G13" s="203">
        <v>0</v>
      </c>
    </row>
    <row r="14" spans="1:7" x14ac:dyDescent="0.2">
      <c r="A14" s="181"/>
      <c r="B14" s="201" t="s">
        <v>173</v>
      </c>
      <c r="C14" s="202">
        <f t="shared" si="0"/>
        <v>240</v>
      </c>
      <c r="D14" s="202">
        <v>0</v>
      </c>
      <c r="E14" s="202">
        <v>240</v>
      </c>
      <c r="F14" s="202">
        <v>0</v>
      </c>
      <c r="G14" s="203">
        <v>0</v>
      </c>
    </row>
    <row r="15" spans="1:7" x14ac:dyDescent="0.2">
      <c r="A15" s="181"/>
      <c r="B15" s="204" t="s">
        <v>165</v>
      </c>
      <c r="C15" s="202">
        <f t="shared" si="0"/>
        <v>4428</v>
      </c>
      <c r="D15" s="202">
        <f>SUM(D8:D14)</f>
        <v>0</v>
      </c>
      <c r="E15" s="202">
        <f t="shared" ref="E15:G15" si="1">SUM(E8:E14)</f>
        <v>4397</v>
      </c>
      <c r="F15" s="202">
        <f t="shared" si="1"/>
        <v>0</v>
      </c>
      <c r="G15" s="203">
        <f t="shared" si="1"/>
        <v>31</v>
      </c>
    </row>
    <row r="16" spans="1:7" x14ac:dyDescent="0.2">
      <c r="A16" s="188"/>
      <c r="B16" s="191"/>
      <c r="C16" s="185"/>
      <c r="D16" s="185"/>
      <c r="E16" s="185"/>
      <c r="F16" s="185"/>
      <c r="G16" s="194"/>
    </row>
    <row r="17" spans="1:7" x14ac:dyDescent="0.2">
      <c r="A17" s="174"/>
      <c r="B17" s="196"/>
      <c r="C17" s="197"/>
      <c r="D17" s="198"/>
      <c r="E17" s="198"/>
      <c r="F17" s="199"/>
      <c r="G17" s="200"/>
    </row>
    <row r="20" spans="1:7" x14ac:dyDescent="0.2">
      <c r="C20" s="173"/>
    </row>
  </sheetData>
  <mergeCells count="3">
    <mergeCell ref="B4:G4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P&amp;L with YTD</vt:lpstr>
      <vt:lpstr>Feb P&amp;L with budget</vt:lpstr>
      <vt:lpstr>YTD P&amp;L with budget</vt:lpstr>
      <vt:lpstr>Activity P&amp;L</vt:lpstr>
      <vt:lpstr>Balance sheet</vt:lpstr>
      <vt:lpstr>Payables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2018-10-14T07:50:13Z</dcterms:modified>
</cp:coreProperties>
</file>