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\Documents\Anne\SIRA\Minutes\2017\Treasury\"/>
    </mc:Choice>
  </mc:AlternateContent>
  <xr:revisionPtr revIDLastSave="0" documentId="13_ncr:1_{F02E91DE-5295-4C86-A76F-E673AA601ADC}" xr6:coauthVersionLast="37" xr6:coauthVersionMax="37" xr10:uidLastSave="{00000000-0000-0000-0000-000000000000}"/>
  <bookViews>
    <workbookView xWindow="0" yWindow="0" windowWidth="28800" windowHeight="11280" activeTab="5" xr2:uid="{00000000-000D-0000-FFFF-FFFF00000000}"/>
  </bookViews>
  <sheets>
    <sheet name="P&amp;L with YTD" sheetId="6" r:id="rId1"/>
    <sheet name="March P&amp;L with budget" sheetId="7" r:id="rId2"/>
    <sheet name="YTD P&amp;L with budget" sheetId="8" r:id="rId3"/>
    <sheet name="P&amp;L by activity" sheetId="10" r:id="rId4"/>
    <sheet name="Balance sheet" sheetId="9" r:id="rId5"/>
    <sheet name="Payables" sheetId="2" r:id="rId6"/>
  </sheets>
  <calcPr calcId="162913"/>
</workbook>
</file>

<file path=xl/calcChain.xml><?xml version="1.0" encoding="utf-8"?>
<calcChain xmlns="http://schemas.openxmlformats.org/spreadsheetml/2006/main">
  <c r="D96" i="10" l="1"/>
  <c r="C96" i="10"/>
  <c r="C17" i="2"/>
  <c r="C13" i="2"/>
  <c r="C11" i="2"/>
  <c r="C18" i="2" l="1"/>
  <c r="C9" i="2"/>
  <c r="C16" i="2"/>
  <c r="D14" i="2"/>
  <c r="C14" i="2"/>
  <c r="C15" i="2"/>
  <c r="C12" i="2"/>
  <c r="C10" i="2"/>
  <c r="D20" i="2"/>
  <c r="E20" i="2"/>
  <c r="F20" i="2"/>
  <c r="G20" i="2"/>
  <c r="C19" i="2"/>
  <c r="C8" i="2"/>
  <c r="C20" i="2" l="1"/>
</calcChain>
</file>

<file path=xl/sharedStrings.xml><?xml version="1.0" encoding="utf-8"?>
<sst xmlns="http://schemas.openxmlformats.org/spreadsheetml/2006/main" count="385" uniqueCount="182">
  <si>
    <t>Scotland Island Residents' Association</t>
  </si>
  <si>
    <t>As of 31/03/2017</t>
  </si>
  <si>
    <t/>
  </si>
  <si>
    <t>Name</t>
  </si>
  <si>
    <t>Total Due</t>
  </si>
  <si>
    <t>0 - 7_x000D_</t>
  </si>
  <si>
    <t>8 - 14</t>
  </si>
  <si>
    <t>15 - 21</t>
  </si>
  <si>
    <t>21+</t>
  </si>
  <si>
    <t>Total:</t>
  </si>
  <si>
    <t>Aged Payables [Summary]</t>
  </si>
  <si>
    <t>Powershop</t>
  </si>
  <si>
    <t>Northern Beaches Council</t>
  </si>
  <si>
    <t>Gibson, Nikki</t>
  </si>
  <si>
    <t>Laughton-Smith, Ian</t>
  </si>
  <si>
    <t>O'Mara, Nadine</t>
  </si>
  <si>
    <t>Attewell, Boyd</t>
  </si>
  <si>
    <t>Valliex, Karine</t>
  </si>
  <si>
    <t>Crayford, Graeme</t>
  </si>
  <si>
    <t>Survey Monkey</t>
  </si>
  <si>
    <t>Balance Sheet</t>
  </si>
  <si>
    <t>As of March 2017</t>
  </si>
  <si>
    <t>Assets</t>
  </si>
  <si>
    <t xml:space="preserve">   Cash at bank</t>
  </si>
  <si>
    <t xml:space="preserve">      St George 161070923</t>
  </si>
  <si>
    <t xml:space="preserve">      Emergency Water 421828033</t>
  </si>
  <si>
    <t xml:space="preserve">      Savings 439577965</t>
  </si>
  <si>
    <t xml:space="preserve">      CG float</t>
  </si>
  <si>
    <t xml:space="preserve">      CV concession float</t>
  </si>
  <si>
    <t xml:space="preserve">   Total Cash at bank</t>
  </si>
  <si>
    <t xml:space="preserve">   Paypal account</t>
  </si>
  <si>
    <t xml:space="preserve">   Non-Current Assets</t>
  </si>
  <si>
    <t xml:space="preserve">      Emergency Water Term Deposit</t>
  </si>
  <si>
    <t xml:space="preserve">      Term deposit interest accrued</t>
  </si>
  <si>
    <t xml:space="preserve">   Total Non-Current Assets</t>
  </si>
  <si>
    <t xml:space="preserve">   Other Assets</t>
  </si>
  <si>
    <t xml:space="preserve">      Loan SIOCS</t>
  </si>
  <si>
    <t xml:space="preserve">      Prov for nonperforming</t>
  </si>
  <si>
    <t xml:space="preserve">   Total Other Assets</t>
  </si>
  <si>
    <t xml:space="preserve">   Debtors</t>
  </si>
  <si>
    <t xml:space="preserve">      Debtors</t>
  </si>
  <si>
    <t xml:space="preserve">      Prepayments</t>
  </si>
  <si>
    <t xml:space="preserve">   Equipment</t>
  </si>
  <si>
    <t xml:space="preserve">   Accumulated depreciation</t>
  </si>
  <si>
    <t>Total Assets</t>
  </si>
  <si>
    <t>Liabilities</t>
  </si>
  <si>
    <t xml:space="preserve">   Current Liabilities</t>
  </si>
  <si>
    <t xml:space="preserve">      Creditors</t>
  </si>
  <si>
    <t xml:space="preserve">      Accruals</t>
  </si>
  <si>
    <t xml:space="preserve">      Deposits held</t>
  </si>
  <si>
    <t xml:space="preserve">   Total Current Liabilities</t>
  </si>
  <si>
    <t xml:space="preserve">   GST Liabilities</t>
  </si>
  <si>
    <t xml:space="preserve">      GST Collected</t>
  </si>
  <si>
    <t xml:space="preserve">      GST Paid</t>
  </si>
  <si>
    <t xml:space="preserve">   Total GST Liabilities</t>
  </si>
  <si>
    <t>Total Liabilities</t>
  </si>
  <si>
    <t>Net Assets</t>
  </si>
  <si>
    <t>Equity</t>
  </si>
  <si>
    <t xml:space="preserve">   Retained Earnings</t>
  </si>
  <si>
    <t xml:space="preserve">   Current Year Surplus/Deficit</t>
  </si>
  <si>
    <t>Total Equity</t>
  </si>
  <si>
    <t>Profit &amp; Loss [With Year to Date]</t>
  </si>
  <si>
    <t>March 2017</t>
  </si>
  <si>
    <t>Selected Period</t>
  </si>
  <si>
    <t>% of Sales</t>
  </si>
  <si>
    <t>Year to Date</t>
  </si>
  <si>
    <t>% of YTD Sales</t>
  </si>
  <si>
    <t>Income</t>
  </si>
  <si>
    <t xml:space="preserve">   Memberships</t>
  </si>
  <si>
    <t xml:space="preserve">   Emergency water sales</t>
  </si>
  <si>
    <t xml:space="preserve">      Line 1 income</t>
  </si>
  <si>
    <t xml:space="preserve">      Line 2 income</t>
  </si>
  <si>
    <t xml:space="preserve">      Line 3 income</t>
  </si>
  <si>
    <t xml:space="preserve">      Line 1 booking fees</t>
  </si>
  <si>
    <t xml:space="preserve">      Line 2 booking fees</t>
  </si>
  <si>
    <t xml:space="preserve">      Line 3 booking fees</t>
  </si>
  <si>
    <t xml:space="preserve">      Late fees charged</t>
  </si>
  <si>
    <t xml:space="preserve">   Total Emergency water sales</t>
  </si>
  <si>
    <t xml:space="preserve">   Emergency water upgrades</t>
  </si>
  <si>
    <t xml:space="preserve">   Community vehicle</t>
  </si>
  <si>
    <t xml:space="preserve">   Community hall</t>
  </si>
  <si>
    <t xml:space="preserve">   Interest</t>
  </si>
  <si>
    <t xml:space="preserve">   Other income</t>
  </si>
  <si>
    <t>Total Income</t>
  </si>
  <si>
    <t>Total Cost of Sales</t>
  </si>
  <si>
    <t>Gross Profit</t>
  </si>
  <si>
    <t>Expenses</t>
  </si>
  <si>
    <t xml:space="preserve">   Accounting</t>
  </si>
  <si>
    <t xml:space="preserve">   Advocacy (CP etc)</t>
  </si>
  <si>
    <t xml:space="preserve">   Bank charges</t>
  </si>
  <si>
    <t xml:space="preserve">   Cleaning</t>
  </si>
  <si>
    <t xml:space="preserve">   Community Projects - Loan prov</t>
  </si>
  <si>
    <t xml:space="preserve">   Community projects - SIRFB</t>
  </si>
  <si>
    <t xml:space="preserve">   Electricity, gas, fuel</t>
  </si>
  <si>
    <t xml:space="preserve">   Emergency water monitors</t>
  </si>
  <si>
    <t xml:space="preserve">      Monitor line 1</t>
  </si>
  <si>
    <t xml:space="preserve">      Monitor line 2</t>
  </si>
  <si>
    <t xml:space="preserve">      Monitor line 3</t>
  </si>
  <si>
    <t xml:space="preserve">      Monitor collections allowance</t>
  </si>
  <si>
    <t xml:space="preserve">   Total Emergency water monitors</t>
  </si>
  <si>
    <t xml:space="preserve">   Emergency water - lineclearing</t>
  </si>
  <si>
    <t xml:space="preserve">   Emergency water - line mntnce</t>
  </si>
  <si>
    <t xml:space="preserve">   Emergency water - rates $2.00</t>
  </si>
  <si>
    <t xml:space="preserve">   Honorariums</t>
  </si>
  <si>
    <t xml:space="preserve">   Insurance</t>
  </si>
  <si>
    <t xml:space="preserve">   Maintenance</t>
  </si>
  <si>
    <t xml:space="preserve">   Meeting costs</t>
  </si>
  <si>
    <t xml:space="preserve">   Postage</t>
  </si>
  <si>
    <t xml:space="preserve">   Print and stationery</t>
  </si>
  <si>
    <t xml:space="preserve">   Social functions</t>
  </si>
  <si>
    <t xml:space="preserve">   Software - Accounts/office</t>
  </si>
  <si>
    <t xml:space="preserve">   Software - Membership</t>
  </si>
  <si>
    <t xml:space="preserve">   Software - Voting, surveys</t>
  </si>
  <si>
    <t xml:space="preserve">   Website design, maintenance</t>
  </si>
  <si>
    <t>Total Expenses</t>
  </si>
  <si>
    <t>Operating Profit</t>
  </si>
  <si>
    <t>Total Other Income</t>
  </si>
  <si>
    <t>Total Other Expenses</t>
  </si>
  <si>
    <t>Net Profit/(Loss)</t>
  </si>
  <si>
    <t>Profit &amp; Loss [Budget Analysis]</t>
  </si>
  <si>
    <t>Budgeted</t>
  </si>
  <si>
    <t>$ Difference</t>
  </si>
  <si>
    <t>% Difference</t>
  </si>
  <si>
    <t>NA</t>
  </si>
  <si>
    <t xml:space="preserve">   Community Projects - Bushcare</t>
  </si>
  <si>
    <t xml:space="preserve">   Emergency water - line upgrade</t>
  </si>
  <si>
    <t xml:space="preserve">   Telecoms and internet</t>
  </si>
  <si>
    <t>July 2016 To March 2017</t>
  </si>
  <si>
    <t xml:space="preserve">   Community projects</t>
  </si>
  <si>
    <t xml:space="preserve">   Statutory costs</t>
  </si>
  <si>
    <t>Labram, Barbara</t>
  </si>
  <si>
    <t>Muir, Julian</t>
  </si>
  <si>
    <t>SIOCS</t>
  </si>
  <si>
    <t>Account Name</t>
  </si>
  <si>
    <t>Year To Date</t>
  </si>
  <si>
    <t>Community Hall</t>
  </si>
  <si>
    <t>Community hall</t>
  </si>
  <si>
    <t>Expense</t>
  </si>
  <si>
    <t>Cleaning</t>
  </si>
  <si>
    <t>Electricity, gas, fuel</t>
  </si>
  <si>
    <t>Honorariums</t>
  </si>
  <si>
    <t>Insurance</t>
  </si>
  <si>
    <t>Maintenance</t>
  </si>
  <si>
    <t>Total Expense</t>
  </si>
  <si>
    <t>Community Vehicle</t>
  </si>
  <si>
    <t>Community vehicle</t>
  </si>
  <si>
    <t>Line 1 income</t>
  </si>
  <si>
    <t>Line 2 income</t>
  </si>
  <si>
    <t>Line 3 income</t>
  </si>
  <si>
    <t>Line 1 booking fees</t>
  </si>
  <si>
    <t>Line 2 booking fees</t>
  </si>
  <si>
    <t>Line 3 booking fees</t>
  </si>
  <si>
    <t>Late fees charged</t>
  </si>
  <si>
    <t>Emergency water upgrades</t>
  </si>
  <si>
    <t>Interest</t>
  </si>
  <si>
    <t>Accounting</t>
  </si>
  <si>
    <t>Bank charges</t>
  </si>
  <si>
    <t>Monitor line 1</t>
  </si>
  <si>
    <t>Monitor line 2</t>
  </si>
  <si>
    <t>Monitor line 3</t>
  </si>
  <si>
    <t>Monitor collections allowance</t>
  </si>
  <si>
    <t>Emergency water - lineclearing</t>
  </si>
  <si>
    <t>Emergency water - line mntnce</t>
  </si>
  <si>
    <t>Emergency water - rates $2.00</t>
  </si>
  <si>
    <t>Meeting costs</t>
  </si>
  <si>
    <t>Print and stationery</t>
  </si>
  <si>
    <t>Membership</t>
  </si>
  <si>
    <t>Memberships</t>
  </si>
  <si>
    <t>Other income</t>
  </si>
  <si>
    <t>Advocacy (CP etc)</t>
  </si>
  <si>
    <t>Community Projects - Loan prov</t>
  </si>
  <si>
    <t>Community projects - SIRFB</t>
  </si>
  <si>
    <t>Postage</t>
  </si>
  <si>
    <t>Social functions</t>
  </si>
  <si>
    <t>Software - Accounts/office</t>
  </si>
  <si>
    <t>Software - Membership</t>
  </si>
  <si>
    <t>Software - Voting, surveys</t>
  </si>
  <si>
    <t>Telecoms and internet</t>
  </si>
  <si>
    <t>Website design, maintenance</t>
  </si>
  <si>
    <t>Emergency water</t>
  </si>
  <si>
    <t>Whole organisation</t>
  </si>
  <si>
    <t>Activity Profit &amp; Loss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</si>
</sst>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165" formatCode="&quot;$&quot;#,##0.00;[Red]\(&quot;$&quot;#,##0.00\)"/>
    <numFmt numFmtId="166" formatCode="&quot;$&quot;#,##0.00;[Red]&quot;$&quot;#,##0.00"/>
    <numFmt numFmtId="167" formatCode="0.00%;[Red]\-0.00%"/>
  </numFmts>
  <fonts count="12" x14ac:knownFonts="1">
    <font>
      <sz val="10"/>
      <name val="Arial"/>
    </font>
    <font>
      <b/>
      <sz val="10"/>
      <name val="Arial"/>
    </font>
    <font>
      <sz val="8"/>
      <name val="Arial"/>
      <family val="2"/>
    </font>
    <font>
      <sz val="8"/>
      <color indexed="10"/>
      <name val="Arial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166" fontId="0" fillId="0" borderId="0" xfId="0" applyNumberFormat="1"/>
    <xf numFmtId="0" fontId="0" fillId="0" borderId="0" xfId="0"/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8" fontId="6" fillId="0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/>
    </xf>
    <xf numFmtId="8" fontId="6" fillId="0" borderId="2" xfId="0" applyNumberFormat="1" applyFont="1" applyFill="1" applyBorder="1" applyAlignment="1">
      <alignment horizontal="right" vertical="top"/>
    </xf>
    <xf numFmtId="49" fontId="7" fillId="3" borderId="3" xfId="0" applyNumberFormat="1" applyFont="1" applyFill="1" applyBorder="1" applyAlignment="1">
      <alignment horizontal="center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/>
    </xf>
    <xf numFmtId="165" fontId="6" fillId="2" borderId="10" xfId="0" applyNumberFormat="1" applyFont="1" applyFill="1" applyBorder="1" applyAlignment="1">
      <alignment horizontal="right" vertical="top"/>
    </xf>
    <xf numFmtId="165" fontId="6" fillId="2" borderId="12" xfId="0" applyNumberFormat="1" applyFont="1" applyFill="1" applyBorder="1" applyAlignment="1">
      <alignment horizontal="right" vertical="top"/>
    </xf>
    <xf numFmtId="49" fontId="6" fillId="2" borderId="11" xfId="0" applyNumberFormat="1" applyFont="1" applyFill="1" applyBorder="1" applyAlignment="1">
      <alignment horizontal="right" vertical="top"/>
    </xf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8" fontId="6" fillId="0" borderId="0" xfId="0" applyNumberFormat="1" applyFont="1" applyFill="1" applyBorder="1" applyAlignment="1">
      <alignment vertical="top"/>
    </xf>
    <xf numFmtId="10" fontId="6" fillId="0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 vertical="top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/>
    </xf>
    <xf numFmtId="165" fontId="6" fillId="2" borderId="10" xfId="0" applyNumberFormat="1" applyFont="1" applyFill="1" applyBorder="1" applyAlignment="1">
      <alignment horizontal="right" vertical="top"/>
    </xf>
    <xf numFmtId="167" fontId="6" fillId="2" borderId="10" xfId="0" applyNumberFormat="1" applyFont="1" applyFill="1" applyBorder="1" applyAlignment="1">
      <alignment horizontal="right" vertical="top"/>
    </xf>
    <xf numFmtId="167" fontId="6" fillId="2" borderId="12" xfId="0" applyNumberFormat="1" applyFont="1" applyFill="1" applyBorder="1" applyAlignment="1">
      <alignment horizontal="right" vertical="top"/>
    </xf>
    <xf numFmtId="0" fontId="0" fillId="0" borderId="0" xfId="0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8" fontId="6" fillId="0" borderId="0" xfId="0" applyNumberFormat="1" applyFont="1" applyFill="1" applyBorder="1" applyAlignment="1">
      <alignment vertical="top" wrapText="1"/>
    </xf>
    <xf numFmtId="0" fontId="2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/>
    </xf>
    <xf numFmtId="165" fontId="6" fillId="2" borderId="10" xfId="0" applyNumberFormat="1" applyFont="1" applyFill="1" applyBorder="1" applyAlignment="1">
      <alignment horizontal="right" vertical="top" wrapText="1"/>
    </xf>
    <xf numFmtId="167" fontId="6" fillId="2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8" fontId="6" fillId="0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/>
    </xf>
    <xf numFmtId="165" fontId="6" fillId="2" borderId="10" xfId="0" applyNumberFormat="1" applyFont="1" applyFill="1" applyBorder="1" applyAlignment="1">
      <alignment horizontal="right" vertical="top" wrapText="1"/>
    </xf>
    <xf numFmtId="167" fontId="6" fillId="2" borderId="12" xfId="0" applyNumberFormat="1" applyFont="1" applyFill="1" applyBorder="1" applyAlignment="1">
      <alignment horizontal="right" vertical="top" wrapText="1"/>
    </xf>
    <xf numFmtId="0" fontId="0" fillId="0" borderId="0" xfId="0"/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NumberFormat="1" applyFont="1" applyFill="1" applyBorder="1" applyAlignment="1">
      <alignment horizontal="justify"/>
    </xf>
    <xf numFmtId="49" fontId="4" fillId="0" borderId="0" xfId="0" applyNumberFormat="1" applyFont="1" applyFill="1" applyBorder="1" applyAlignment="1">
      <alignment horizontal="center"/>
    </xf>
    <xf numFmtId="8" fontId="6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0" fontId="2" fillId="0" borderId="2" xfId="0" applyNumberFormat="1" applyFont="1" applyFill="1" applyBorder="1" applyAlignment="1">
      <alignment horizontal="justify"/>
    </xf>
    <xf numFmtId="0" fontId="4" fillId="0" borderId="2" xfId="0" applyNumberFormat="1" applyFont="1" applyFill="1" applyBorder="1" applyAlignment="1">
      <alignment horizontal="justify"/>
    </xf>
    <xf numFmtId="8" fontId="6" fillId="0" borderId="2" xfId="0" applyNumberFormat="1" applyFont="1" applyFill="1" applyBorder="1" applyAlignment="1">
      <alignment horizontal="right"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justify"/>
    </xf>
    <xf numFmtId="49" fontId="5" fillId="3" borderId="4" xfId="0" applyNumberFormat="1" applyFont="1" applyFill="1" applyBorder="1"/>
    <xf numFmtId="49" fontId="5" fillId="3" borderId="5" xfId="0" applyNumberFormat="1" applyFont="1" applyFill="1" applyBorder="1"/>
    <xf numFmtId="0" fontId="5" fillId="3" borderId="6" xfId="0" applyNumberFormat="1" applyFont="1" applyFill="1" applyBorder="1" applyAlignment="1">
      <alignment horizontal="justify"/>
    </xf>
    <xf numFmtId="49" fontId="6" fillId="2" borderId="11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right" vertical="top" wrapText="1"/>
    </xf>
    <xf numFmtId="165" fontId="6" fillId="2" borderId="10" xfId="0" applyNumberFormat="1" applyFont="1" applyFill="1" applyBorder="1" applyAlignment="1">
      <alignment horizontal="right" vertical="top" wrapText="1"/>
    </xf>
    <xf numFmtId="165" fontId="6" fillId="2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8" fontId="6" fillId="0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8" fontId="6" fillId="0" borderId="2" xfId="0" applyNumberFormat="1" applyFont="1" applyFill="1" applyBorder="1" applyAlignment="1">
      <alignment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165" fontId="6" fillId="2" borderId="10" xfId="0" applyNumberFormat="1" applyFont="1" applyFill="1" applyBorder="1" applyAlignment="1">
      <alignment horizontal="right" vertical="top" wrapText="1"/>
    </xf>
    <xf numFmtId="165" fontId="6" fillId="2" borderId="12" xfId="0" applyNumberFormat="1" applyFont="1" applyFill="1" applyBorder="1" applyAlignment="1">
      <alignment horizontal="right" vertical="top" wrapText="1"/>
    </xf>
    <xf numFmtId="165" fontId="6" fillId="2" borderId="10" xfId="0" applyNumberFormat="1" applyFont="1" applyFill="1" applyBorder="1" applyAlignment="1">
      <alignment horizontal="left" vertical="top" wrapText="1"/>
    </xf>
    <xf numFmtId="49" fontId="9" fillId="2" borderId="11" xfId="0" applyNumberFormat="1" applyFont="1" applyFill="1" applyBorder="1" applyAlignment="1">
      <alignment horizontal="left" vertical="top" wrapText="1"/>
    </xf>
    <xf numFmtId="49" fontId="11" fillId="3" borderId="4" xfId="0" applyNumberFormat="1" applyFont="1" applyFill="1" applyBorder="1"/>
    <xf numFmtId="165" fontId="6" fillId="2" borderId="14" xfId="0" applyNumberFormat="1" applyFont="1" applyFill="1" applyBorder="1" applyAlignment="1">
      <alignment horizontal="right" vertical="top" wrapText="1"/>
    </xf>
    <xf numFmtId="165" fontId="6" fillId="2" borderId="13" xfId="0" applyNumberFormat="1" applyFont="1" applyFill="1" applyBorder="1" applyAlignment="1">
      <alignment horizontal="right" vertical="top" wrapText="1"/>
    </xf>
    <xf numFmtId="165" fontId="9" fillId="2" borderId="1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workbookViewId="0"/>
  </sheetViews>
  <sheetFormatPr defaultRowHeight="12.75" x14ac:dyDescent="0.2"/>
  <cols>
    <col min="1" max="1" width="1" customWidth="1"/>
    <col min="2" max="2" width="30.5703125" customWidth="1"/>
    <col min="3" max="3" width="16.140625" customWidth="1"/>
    <col min="4" max="4" width="13.42578125" customWidth="1"/>
    <col min="5" max="5" width="14.85546875" customWidth="1"/>
    <col min="6" max="6" width="15.28515625" customWidth="1"/>
  </cols>
  <sheetData>
    <row r="1" spans="1:6" x14ac:dyDescent="0.2">
      <c r="A1" s="35"/>
      <c r="B1" s="36"/>
      <c r="C1" s="37"/>
      <c r="D1" s="35"/>
      <c r="E1" s="38"/>
      <c r="F1" s="39"/>
    </row>
    <row r="2" spans="1:6" x14ac:dyDescent="0.2">
      <c r="A2" s="34"/>
      <c r="B2" s="194" t="s">
        <v>0</v>
      </c>
      <c r="C2" s="195"/>
      <c r="D2" s="195"/>
      <c r="E2" s="195"/>
      <c r="F2" s="196"/>
    </row>
    <row r="3" spans="1:6" ht="20.25" x14ac:dyDescent="0.3">
      <c r="A3" s="34"/>
      <c r="B3" s="197" t="s">
        <v>61</v>
      </c>
      <c r="C3" s="198"/>
      <c r="D3" s="198"/>
      <c r="E3" s="198"/>
      <c r="F3" s="199"/>
    </row>
    <row r="4" spans="1:6" x14ac:dyDescent="0.2">
      <c r="A4" s="34"/>
      <c r="B4" s="191" t="s">
        <v>62</v>
      </c>
      <c r="C4" s="192"/>
      <c r="D4" s="192"/>
      <c r="E4" s="192"/>
      <c r="F4" s="193"/>
    </row>
    <row r="5" spans="1:6" x14ac:dyDescent="0.2">
      <c r="A5" s="34"/>
      <c r="B5" s="51"/>
      <c r="C5" s="44"/>
      <c r="D5" s="43"/>
      <c r="E5" s="45"/>
      <c r="F5" s="54"/>
    </row>
    <row r="6" spans="1:6" x14ac:dyDescent="0.2">
      <c r="A6" s="48"/>
      <c r="B6" s="57"/>
      <c r="C6" s="58" t="s">
        <v>63</v>
      </c>
      <c r="D6" s="58" t="s">
        <v>64</v>
      </c>
      <c r="E6" s="59" t="s">
        <v>65</v>
      </c>
      <c r="F6" s="60" t="s">
        <v>66</v>
      </c>
    </row>
    <row r="7" spans="1:6" x14ac:dyDescent="0.2">
      <c r="A7" s="49"/>
      <c r="B7" s="52"/>
      <c r="C7" s="40"/>
      <c r="D7" s="40"/>
      <c r="E7" s="41"/>
      <c r="F7" s="55"/>
    </row>
    <row r="8" spans="1:6" x14ac:dyDescent="0.2">
      <c r="A8" s="42"/>
      <c r="B8" s="66" t="s">
        <v>67</v>
      </c>
      <c r="C8" s="67"/>
      <c r="D8" s="68"/>
      <c r="E8" s="67"/>
      <c r="F8" s="69"/>
    </row>
    <row r="9" spans="1:6" x14ac:dyDescent="0.2">
      <c r="A9" s="42"/>
      <c r="B9" s="66" t="s">
        <v>68</v>
      </c>
      <c r="C9" s="67">
        <v>27.27</v>
      </c>
      <c r="D9" s="68">
        <v>3.0000000000000001E-3</v>
      </c>
      <c r="E9" s="67">
        <v>5432.36</v>
      </c>
      <c r="F9" s="69">
        <v>6.4000000000000001E-2</v>
      </c>
    </row>
    <row r="10" spans="1:6" x14ac:dyDescent="0.2">
      <c r="A10" s="42"/>
      <c r="B10" s="66" t="s">
        <v>69</v>
      </c>
      <c r="C10" s="67"/>
      <c r="D10" s="68"/>
      <c r="E10" s="67"/>
      <c r="F10" s="69"/>
    </row>
    <row r="11" spans="1:6" x14ac:dyDescent="0.2">
      <c r="A11" s="42"/>
      <c r="B11" s="66" t="s">
        <v>70</v>
      </c>
      <c r="C11" s="67">
        <v>3575</v>
      </c>
      <c r="D11" s="68">
        <v>0.45200000000000001</v>
      </c>
      <c r="E11" s="67">
        <v>36160</v>
      </c>
      <c r="F11" s="69">
        <v>0.42399999999999999</v>
      </c>
    </row>
    <row r="12" spans="1:6" x14ac:dyDescent="0.2">
      <c r="A12" s="42"/>
      <c r="B12" s="66" t="s">
        <v>71</v>
      </c>
      <c r="C12" s="67">
        <v>1655</v>
      </c>
      <c r="D12" s="68">
        <v>0.20899999999999999</v>
      </c>
      <c r="E12" s="67">
        <v>20269</v>
      </c>
      <c r="F12" s="69">
        <v>0.23799999999999999</v>
      </c>
    </row>
    <row r="13" spans="1:6" x14ac:dyDescent="0.2">
      <c r="A13" s="42"/>
      <c r="B13" s="66" t="s">
        <v>72</v>
      </c>
      <c r="C13" s="67">
        <v>1175</v>
      </c>
      <c r="D13" s="68">
        <v>0.14799999999999999</v>
      </c>
      <c r="E13" s="67">
        <v>9085</v>
      </c>
      <c r="F13" s="69">
        <v>0.107</v>
      </c>
    </row>
    <row r="14" spans="1:6" x14ac:dyDescent="0.2">
      <c r="A14" s="42"/>
      <c r="B14" s="66" t="s">
        <v>73</v>
      </c>
      <c r="C14" s="67">
        <v>480</v>
      </c>
      <c r="D14" s="68">
        <v>6.0999999999999999E-2</v>
      </c>
      <c r="E14" s="67">
        <v>4930</v>
      </c>
      <c r="F14" s="69">
        <v>5.8000000000000003E-2</v>
      </c>
    </row>
    <row r="15" spans="1:6" x14ac:dyDescent="0.2">
      <c r="A15" s="42"/>
      <c r="B15" s="66" t="s">
        <v>74</v>
      </c>
      <c r="C15" s="67">
        <v>210</v>
      </c>
      <c r="D15" s="68">
        <v>2.7E-2</v>
      </c>
      <c r="E15" s="67">
        <v>2840</v>
      </c>
      <c r="F15" s="69">
        <v>3.3000000000000002E-2</v>
      </c>
    </row>
    <row r="16" spans="1:6" x14ac:dyDescent="0.2">
      <c r="A16" s="42"/>
      <c r="B16" s="66" t="s">
        <v>75</v>
      </c>
      <c r="C16" s="67">
        <v>150</v>
      </c>
      <c r="D16" s="68">
        <v>1.9E-2</v>
      </c>
      <c r="E16" s="67">
        <v>1170</v>
      </c>
      <c r="F16" s="69">
        <v>1.4E-2</v>
      </c>
    </row>
    <row r="17" spans="1:6" x14ac:dyDescent="0.2">
      <c r="A17" s="42"/>
      <c r="B17" s="66" t="s">
        <v>76</v>
      </c>
      <c r="C17" s="67">
        <v>40</v>
      </c>
      <c r="D17" s="68">
        <v>5.0000000000000001E-3</v>
      </c>
      <c r="E17" s="67">
        <v>315</v>
      </c>
      <c r="F17" s="69">
        <v>4.0000000000000001E-3</v>
      </c>
    </row>
    <row r="18" spans="1:6" x14ac:dyDescent="0.2">
      <c r="A18" s="42"/>
      <c r="B18" s="66" t="s">
        <v>77</v>
      </c>
      <c r="C18" s="67">
        <v>7285</v>
      </c>
      <c r="D18" s="68">
        <v>0.92</v>
      </c>
      <c r="E18" s="67">
        <v>74769</v>
      </c>
      <c r="F18" s="69">
        <v>0.877</v>
      </c>
    </row>
    <row r="19" spans="1:6" x14ac:dyDescent="0.2">
      <c r="A19" s="42"/>
      <c r="B19" s="66" t="s">
        <v>78</v>
      </c>
      <c r="C19" s="67">
        <v>0</v>
      </c>
      <c r="D19" s="68">
        <v>0</v>
      </c>
      <c r="E19" s="67">
        <v>379.67</v>
      </c>
      <c r="F19" s="69">
        <v>4.0000000000000001E-3</v>
      </c>
    </row>
    <row r="20" spans="1:6" x14ac:dyDescent="0.2">
      <c r="A20" s="42"/>
      <c r="B20" s="66" t="s">
        <v>79</v>
      </c>
      <c r="C20" s="67">
        <v>170</v>
      </c>
      <c r="D20" s="68">
        <v>2.1000000000000001E-2</v>
      </c>
      <c r="E20" s="67">
        <v>300</v>
      </c>
      <c r="F20" s="69">
        <v>4.0000000000000001E-3</v>
      </c>
    </row>
    <row r="21" spans="1:6" x14ac:dyDescent="0.2">
      <c r="A21" s="42"/>
      <c r="B21" s="66" t="s">
        <v>80</v>
      </c>
      <c r="C21" s="67">
        <v>231.82</v>
      </c>
      <c r="D21" s="68">
        <v>2.9000000000000001E-2</v>
      </c>
      <c r="E21" s="67">
        <v>2585.21</v>
      </c>
      <c r="F21" s="69">
        <v>0.03</v>
      </c>
    </row>
    <row r="22" spans="1:6" x14ac:dyDescent="0.2">
      <c r="A22" s="42"/>
      <c r="B22" s="66" t="s">
        <v>81</v>
      </c>
      <c r="C22" s="67">
        <v>200.62</v>
      </c>
      <c r="D22" s="68">
        <v>2.5000000000000001E-2</v>
      </c>
      <c r="E22" s="67">
        <v>1666.21</v>
      </c>
      <c r="F22" s="69">
        <v>0.02</v>
      </c>
    </row>
    <row r="23" spans="1:6" x14ac:dyDescent="0.2">
      <c r="A23" s="42"/>
      <c r="B23" s="66" t="s">
        <v>82</v>
      </c>
      <c r="C23" s="67">
        <v>0</v>
      </c>
      <c r="D23" s="68">
        <v>0</v>
      </c>
      <c r="E23" s="67">
        <v>85</v>
      </c>
      <c r="F23" s="69">
        <v>1E-3</v>
      </c>
    </row>
    <row r="24" spans="1:6" x14ac:dyDescent="0.2">
      <c r="A24" s="42"/>
      <c r="B24" s="66" t="s">
        <v>83</v>
      </c>
      <c r="C24" s="67">
        <v>7914.71</v>
      </c>
      <c r="D24" s="68">
        <v>1</v>
      </c>
      <c r="E24" s="67">
        <v>85217.45</v>
      </c>
      <c r="F24" s="69">
        <v>1</v>
      </c>
    </row>
    <row r="25" spans="1:6" x14ac:dyDescent="0.2">
      <c r="A25" s="42"/>
      <c r="B25" s="66" t="s">
        <v>84</v>
      </c>
      <c r="C25" s="67">
        <v>0</v>
      </c>
      <c r="D25" s="68">
        <v>0</v>
      </c>
      <c r="E25" s="67">
        <v>0</v>
      </c>
      <c r="F25" s="69">
        <v>0</v>
      </c>
    </row>
    <row r="26" spans="1:6" x14ac:dyDescent="0.2">
      <c r="A26" s="42"/>
      <c r="B26" s="66" t="s">
        <v>85</v>
      </c>
      <c r="C26" s="67">
        <v>7914.71</v>
      </c>
      <c r="D26" s="68">
        <v>1</v>
      </c>
      <c r="E26" s="67">
        <v>85217.45</v>
      </c>
      <c r="F26" s="69">
        <v>1</v>
      </c>
    </row>
    <row r="27" spans="1:6" x14ac:dyDescent="0.2">
      <c r="A27" s="42"/>
      <c r="B27" s="66" t="s">
        <v>86</v>
      </c>
      <c r="C27" s="67"/>
      <c r="D27" s="68"/>
      <c r="E27" s="67"/>
      <c r="F27" s="69"/>
    </row>
    <row r="28" spans="1:6" x14ac:dyDescent="0.2">
      <c r="A28" s="42"/>
      <c r="B28" s="66" t="s">
        <v>87</v>
      </c>
      <c r="C28" s="67">
        <v>630</v>
      </c>
      <c r="D28" s="68">
        <v>0.08</v>
      </c>
      <c r="E28" s="67">
        <v>5670</v>
      </c>
      <c r="F28" s="69">
        <v>6.7000000000000004E-2</v>
      </c>
    </row>
    <row r="29" spans="1:6" x14ac:dyDescent="0.2">
      <c r="A29" s="42"/>
      <c r="B29" s="66" t="s">
        <v>88</v>
      </c>
      <c r="C29" s="67">
        <v>0</v>
      </c>
      <c r="D29" s="68">
        <v>0</v>
      </c>
      <c r="E29" s="67">
        <v>188.18</v>
      </c>
      <c r="F29" s="69">
        <v>2E-3</v>
      </c>
    </row>
    <row r="30" spans="1:6" x14ac:dyDescent="0.2">
      <c r="A30" s="42"/>
      <c r="B30" s="66" t="s">
        <v>89</v>
      </c>
      <c r="C30" s="67">
        <v>10.8</v>
      </c>
      <c r="D30" s="68">
        <v>1E-3</v>
      </c>
      <c r="E30" s="67">
        <v>124.16</v>
      </c>
      <c r="F30" s="69">
        <v>1E-3</v>
      </c>
    </row>
    <row r="31" spans="1:6" x14ac:dyDescent="0.2">
      <c r="A31" s="42"/>
      <c r="B31" s="66" t="s">
        <v>90</v>
      </c>
      <c r="C31" s="67">
        <v>470</v>
      </c>
      <c r="D31" s="68">
        <v>5.8999999999999997E-2</v>
      </c>
      <c r="E31" s="67">
        <v>2651.19</v>
      </c>
      <c r="F31" s="69">
        <v>3.1E-2</v>
      </c>
    </row>
    <row r="32" spans="1:6" x14ac:dyDescent="0.2">
      <c r="A32" s="42"/>
      <c r="B32" s="66" t="s">
        <v>91</v>
      </c>
      <c r="C32" s="67">
        <v>500</v>
      </c>
      <c r="D32" s="68">
        <v>6.3E-2</v>
      </c>
      <c r="E32" s="67">
        <v>4500</v>
      </c>
      <c r="F32" s="69">
        <v>5.2999999999999999E-2</v>
      </c>
    </row>
    <row r="33" spans="1:6" x14ac:dyDescent="0.2">
      <c r="A33" s="42"/>
      <c r="B33" s="66" t="s">
        <v>92</v>
      </c>
      <c r="C33" s="67">
        <v>0</v>
      </c>
      <c r="D33" s="68">
        <v>0</v>
      </c>
      <c r="E33" s="67">
        <v>2000</v>
      </c>
      <c r="F33" s="69">
        <v>2.3E-2</v>
      </c>
    </row>
    <row r="34" spans="1:6" x14ac:dyDescent="0.2">
      <c r="A34" s="42"/>
      <c r="B34" s="66" t="s">
        <v>93</v>
      </c>
      <c r="C34" s="67">
        <v>279.82</v>
      </c>
      <c r="D34" s="68">
        <v>3.5000000000000003E-2</v>
      </c>
      <c r="E34" s="67">
        <v>1216.3699999999999</v>
      </c>
      <c r="F34" s="69">
        <v>1.4E-2</v>
      </c>
    </row>
    <row r="35" spans="1:6" x14ac:dyDescent="0.2">
      <c r="A35" s="42"/>
      <c r="B35" s="66" t="s">
        <v>94</v>
      </c>
      <c r="C35" s="67"/>
      <c r="D35" s="68"/>
      <c r="E35" s="67"/>
      <c r="F35" s="69"/>
    </row>
    <row r="36" spans="1:6" x14ac:dyDescent="0.2">
      <c r="A36" s="42"/>
      <c r="B36" s="66" t="s">
        <v>95</v>
      </c>
      <c r="C36" s="67">
        <v>715</v>
      </c>
      <c r="D36" s="68">
        <v>0.09</v>
      </c>
      <c r="E36" s="67">
        <v>7230</v>
      </c>
      <c r="F36" s="69">
        <v>8.5000000000000006E-2</v>
      </c>
    </row>
    <row r="37" spans="1:6" x14ac:dyDescent="0.2">
      <c r="A37" s="42"/>
      <c r="B37" s="66" t="s">
        <v>96</v>
      </c>
      <c r="C37" s="67">
        <v>331</v>
      </c>
      <c r="D37" s="68">
        <v>4.2000000000000003E-2</v>
      </c>
      <c r="E37" s="67">
        <v>4054</v>
      </c>
      <c r="F37" s="69">
        <v>4.8000000000000001E-2</v>
      </c>
    </row>
    <row r="38" spans="1:6" x14ac:dyDescent="0.2">
      <c r="A38" s="42"/>
      <c r="B38" s="66" t="s">
        <v>97</v>
      </c>
      <c r="C38" s="67">
        <v>235</v>
      </c>
      <c r="D38" s="68">
        <v>0.03</v>
      </c>
      <c r="E38" s="67">
        <v>1817</v>
      </c>
      <c r="F38" s="69">
        <v>2.1000000000000001E-2</v>
      </c>
    </row>
    <row r="39" spans="1:6" x14ac:dyDescent="0.2">
      <c r="A39" s="42"/>
      <c r="B39" s="66" t="s">
        <v>73</v>
      </c>
      <c r="C39" s="67">
        <v>480</v>
      </c>
      <c r="D39" s="68">
        <v>6.0999999999999999E-2</v>
      </c>
      <c r="E39" s="67">
        <v>4930</v>
      </c>
      <c r="F39" s="69">
        <v>5.8000000000000003E-2</v>
      </c>
    </row>
    <row r="40" spans="1:6" x14ac:dyDescent="0.2">
      <c r="A40" s="42"/>
      <c r="B40" s="66" t="s">
        <v>74</v>
      </c>
      <c r="C40" s="67">
        <v>210</v>
      </c>
      <c r="D40" s="68">
        <v>2.7E-2</v>
      </c>
      <c r="E40" s="67">
        <v>2830</v>
      </c>
      <c r="F40" s="69">
        <v>3.3000000000000002E-2</v>
      </c>
    </row>
    <row r="41" spans="1:6" x14ac:dyDescent="0.2">
      <c r="A41" s="42"/>
      <c r="B41" s="66" t="s">
        <v>75</v>
      </c>
      <c r="C41" s="67">
        <v>140</v>
      </c>
      <c r="D41" s="68">
        <v>1.7999999999999999E-2</v>
      </c>
      <c r="E41" s="67">
        <v>1140</v>
      </c>
      <c r="F41" s="69">
        <v>1.2999999999999999E-2</v>
      </c>
    </row>
    <row r="42" spans="1:6" x14ac:dyDescent="0.2">
      <c r="A42" s="42"/>
      <c r="B42" s="66" t="s">
        <v>98</v>
      </c>
      <c r="C42" s="67">
        <v>40</v>
      </c>
      <c r="D42" s="68">
        <v>5.0000000000000001E-3</v>
      </c>
      <c r="E42" s="67">
        <v>360</v>
      </c>
      <c r="F42" s="69">
        <v>4.0000000000000001E-3</v>
      </c>
    </row>
    <row r="43" spans="1:6" x14ac:dyDescent="0.2">
      <c r="A43" s="42"/>
      <c r="B43" s="66" t="s">
        <v>99</v>
      </c>
      <c r="C43" s="67">
        <v>2151</v>
      </c>
      <c r="D43" s="68">
        <v>0.27200000000000002</v>
      </c>
      <c r="E43" s="67">
        <v>22361</v>
      </c>
      <c r="F43" s="69">
        <v>0.26200000000000001</v>
      </c>
    </row>
    <row r="44" spans="1:6" x14ac:dyDescent="0.2">
      <c r="A44" s="42"/>
      <c r="B44" s="66" t="s">
        <v>100</v>
      </c>
      <c r="C44" s="67">
        <v>0</v>
      </c>
      <c r="D44" s="68">
        <v>0</v>
      </c>
      <c r="E44" s="67">
        <v>2654.55</v>
      </c>
      <c r="F44" s="69">
        <v>3.1E-2</v>
      </c>
    </row>
    <row r="45" spans="1:6" x14ac:dyDescent="0.2">
      <c r="A45" s="42"/>
      <c r="B45" s="66" t="s">
        <v>101</v>
      </c>
      <c r="C45" s="67">
        <v>0</v>
      </c>
      <c r="D45" s="68">
        <v>0</v>
      </c>
      <c r="E45" s="67">
        <v>1725.57</v>
      </c>
      <c r="F45" s="69">
        <v>0.02</v>
      </c>
    </row>
    <row r="46" spans="1:6" x14ac:dyDescent="0.2">
      <c r="A46" s="42"/>
      <c r="B46" s="66" t="s">
        <v>102</v>
      </c>
      <c r="C46" s="67">
        <v>2564</v>
      </c>
      <c r="D46" s="68">
        <v>0.32400000000000001</v>
      </c>
      <c r="E46" s="67">
        <v>26212</v>
      </c>
      <c r="F46" s="69">
        <v>0.308</v>
      </c>
    </row>
    <row r="47" spans="1:6" x14ac:dyDescent="0.2">
      <c r="A47" s="42"/>
      <c r="B47" s="66" t="s">
        <v>103</v>
      </c>
      <c r="C47" s="67">
        <v>375</v>
      </c>
      <c r="D47" s="68">
        <v>4.7E-2</v>
      </c>
      <c r="E47" s="67">
        <v>1125</v>
      </c>
      <c r="F47" s="69">
        <v>1.2999999999999999E-2</v>
      </c>
    </row>
    <row r="48" spans="1:6" x14ac:dyDescent="0.2">
      <c r="A48" s="42"/>
      <c r="B48" s="66" t="s">
        <v>104</v>
      </c>
      <c r="C48" s="67">
        <v>259.85000000000002</v>
      </c>
      <c r="D48" s="68">
        <v>3.3000000000000002E-2</v>
      </c>
      <c r="E48" s="67">
        <v>2338.65</v>
      </c>
      <c r="F48" s="69">
        <v>2.7E-2</v>
      </c>
    </row>
    <row r="49" spans="1:6" x14ac:dyDescent="0.2">
      <c r="A49" s="42"/>
      <c r="B49" s="66" t="s">
        <v>105</v>
      </c>
      <c r="C49" s="67">
        <v>0</v>
      </c>
      <c r="D49" s="68">
        <v>0</v>
      </c>
      <c r="E49" s="67">
        <v>80</v>
      </c>
      <c r="F49" s="69">
        <v>1E-3</v>
      </c>
    </row>
    <row r="50" spans="1:6" x14ac:dyDescent="0.2">
      <c r="A50" s="42"/>
      <c r="B50" s="66" t="s">
        <v>106</v>
      </c>
      <c r="C50" s="67">
        <v>0</v>
      </c>
      <c r="D50" s="68">
        <v>0</v>
      </c>
      <c r="E50" s="67">
        <v>37.56</v>
      </c>
      <c r="F50" s="69">
        <v>0</v>
      </c>
    </row>
    <row r="51" spans="1:6" x14ac:dyDescent="0.2">
      <c r="A51" s="42"/>
      <c r="B51" s="66" t="s">
        <v>107</v>
      </c>
      <c r="C51" s="67">
        <v>0</v>
      </c>
      <c r="D51" s="68">
        <v>0</v>
      </c>
      <c r="E51" s="67">
        <v>28.18</v>
      </c>
      <c r="F51" s="69">
        <v>0</v>
      </c>
    </row>
    <row r="52" spans="1:6" x14ac:dyDescent="0.2">
      <c r="A52" s="42"/>
      <c r="B52" s="66" t="s">
        <v>108</v>
      </c>
      <c r="C52" s="67">
        <v>0</v>
      </c>
      <c r="D52" s="68">
        <v>0</v>
      </c>
      <c r="E52" s="67">
        <v>42.68</v>
      </c>
      <c r="F52" s="69">
        <v>1E-3</v>
      </c>
    </row>
    <row r="53" spans="1:6" x14ac:dyDescent="0.2">
      <c r="A53" s="42"/>
      <c r="B53" s="66" t="s">
        <v>109</v>
      </c>
      <c r="C53" s="67">
        <v>0</v>
      </c>
      <c r="D53" s="68">
        <v>0</v>
      </c>
      <c r="E53" s="67">
        <v>338.64</v>
      </c>
      <c r="F53" s="69">
        <v>4.0000000000000001E-3</v>
      </c>
    </row>
    <row r="54" spans="1:6" x14ac:dyDescent="0.2">
      <c r="A54" s="42"/>
      <c r="B54" s="66" t="s">
        <v>110</v>
      </c>
      <c r="C54" s="67">
        <v>42.5</v>
      </c>
      <c r="D54" s="68">
        <v>5.0000000000000001E-3</v>
      </c>
      <c r="E54" s="67">
        <v>382.5</v>
      </c>
      <c r="F54" s="69">
        <v>4.0000000000000001E-3</v>
      </c>
    </row>
    <row r="55" spans="1:6" x14ac:dyDescent="0.2">
      <c r="A55" s="42"/>
      <c r="B55" s="66" t="s">
        <v>111</v>
      </c>
      <c r="C55" s="67">
        <v>0</v>
      </c>
      <c r="D55" s="68">
        <v>0</v>
      </c>
      <c r="E55" s="67">
        <v>924.28</v>
      </c>
      <c r="F55" s="69">
        <v>1.0999999999999999E-2</v>
      </c>
    </row>
    <row r="56" spans="1:6" x14ac:dyDescent="0.2">
      <c r="A56" s="42"/>
      <c r="B56" s="66" t="s">
        <v>112</v>
      </c>
      <c r="C56" s="67">
        <v>261.82</v>
      </c>
      <c r="D56" s="68">
        <v>3.3000000000000002E-2</v>
      </c>
      <c r="E56" s="67">
        <v>261.82</v>
      </c>
      <c r="F56" s="69">
        <v>3.0000000000000001E-3</v>
      </c>
    </row>
    <row r="57" spans="1:6" x14ac:dyDescent="0.2">
      <c r="A57" s="42"/>
      <c r="B57" s="66" t="s">
        <v>126</v>
      </c>
      <c r="C57" s="67">
        <v>600</v>
      </c>
      <c r="D57" s="68">
        <v>7.5999999999999998E-2</v>
      </c>
      <c r="E57" s="67">
        <v>600</v>
      </c>
      <c r="F57" s="69">
        <v>7.0000000000000001E-3</v>
      </c>
    </row>
    <row r="58" spans="1:6" x14ac:dyDescent="0.2">
      <c r="A58" s="42"/>
      <c r="B58" s="66" t="s">
        <v>113</v>
      </c>
      <c r="C58" s="67">
        <v>0</v>
      </c>
      <c r="D58" s="68">
        <v>0</v>
      </c>
      <c r="E58" s="67">
        <v>331.96</v>
      </c>
      <c r="F58" s="69">
        <v>4.0000000000000001E-3</v>
      </c>
    </row>
    <row r="59" spans="1:6" x14ac:dyDescent="0.2">
      <c r="A59" s="42"/>
      <c r="B59" s="66" t="s">
        <v>114</v>
      </c>
      <c r="C59" s="67">
        <v>8144.79</v>
      </c>
      <c r="D59" s="68">
        <v>1.0289999999999999</v>
      </c>
      <c r="E59" s="67">
        <v>75794.289999999994</v>
      </c>
      <c r="F59" s="69">
        <v>0.88900000000000001</v>
      </c>
    </row>
    <row r="60" spans="1:6" x14ac:dyDescent="0.2">
      <c r="A60" s="42"/>
      <c r="B60" s="66" t="s">
        <v>115</v>
      </c>
      <c r="C60" s="67">
        <v>-230.08</v>
      </c>
      <c r="D60" s="68">
        <v>-2.9000000000000001E-2</v>
      </c>
      <c r="E60" s="67">
        <v>9423.16</v>
      </c>
      <c r="F60" s="69">
        <v>0.111</v>
      </c>
    </row>
    <row r="61" spans="1:6" x14ac:dyDescent="0.2">
      <c r="A61" s="42"/>
      <c r="B61" s="66" t="s">
        <v>116</v>
      </c>
      <c r="C61" s="67">
        <v>0</v>
      </c>
      <c r="D61" s="68">
        <v>0</v>
      </c>
      <c r="E61" s="67">
        <v>0</v>
      </c>
      <c r="F61" s="69">
        <v>0</v>
      </c>
    </row>
    <row r="62" spans="1:6" x14ac:dyDescent="0.2">
      <c r="A62" s="42"/>
      <c r="B62" s="66" t="s">
        <v>117</v>
      </c>
      <c r="C62" s="67">
        <v>0</v>
      </c>
      <c r="D62" s="68">
        <v>0</v>
      </c>
      <c r="E62" s="67">
        <v>0</v>
      </c>
      <c r="F62" s="69">
        <v>0</v>
      </c>
    </row>
    <row r="63" spans="1:6" x14ac:dyDescent="0.2">
      <c r="A63" s="42"/>
      <c r="B63" s="66" t="s">
        <v>118</v>
      </c>
      <c r="C63" s="67">
        <v>-230.08</v>
      </c>
      <c r="D63" s="68">
        <v>-2.9000000000000001E-2</v>
      </c>
      <c r="E63" s="67">
        <v>9423.16</v>
      </c>
      <c r="F63" s="69">
        <v>0.111</v>
      </c>
    </row>
    <row r="64" spans="1:6" x14ac:dyDescent="0.2">
      <c r="A64" s="50"/>
      <c r="B64" s="53"/>
      <c r="C64" s="46"/>
      <c r="D64" s="47"/>
      <c r="E64" s="46"/>
      <c r="F64" s="56"/>
    </row>
    <row r="65" spans="1:6" x14ac:dyDescent="0.2">
      <c r="A65" s="34"/>
      <c r="B65" s="61"/>
      <c r="C65" s="62"/>
      <c r="D65" s="63"/>
      <c r="E65" s="64"/>
      <c r="F65" s="65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workbookViewId="0"/>
  </sheetViews>
  <sheetFormatPr defaultRowHeight="12.75" x14ac:dyDescent="0.2"/>
  <cols>
    <col min="1" max="1" width="1" style="70" customWidth="1"/>
    <col min="2" max="2" width="26.7109375" customWidth="1"/>
    <col min="3" max="3" width="16.28515625" customWidth="1"/>
    <col min="4" max="5" width="11.7109375" customWidth="1"/>
    <col min="6" max="6" width="12.28515625" customWidth="1"/>
  </cols>
  <sheetData>
    <row r="1" spans="2:6" x14ac:dyDescent="0.2">
      <c r="B1" s="72"/>
      <c r="C1" s="73"/>
      <c r="D1" s="71"/>
      <c r="E1" s="74"/>
      <c r="F1" s="75"/>
    </row>
    <row r="2" spans="2:6" x14ac:dyDescent="0.2">
      <c r="B2" s="194" t="s">
        <v>0</v>
      </c>
      <c r="C2" s="195"/>
      <c r="D2" s="195"/>
      <c r="E2" s="195"/>
      <c r="F2" s="196"/>
    </row>
    <row r="3" spans="2:6" ht="20.25" x14ac:dyDescent="0.3">
      <c r="B3" s="197" t="s">
        <v>119</v>
      </c>
      <c r="C3" s="198"/>
      <c r="D3" s="198"/>
      <c r="E3" s="198"/>
      <c r="F3" s="199"/>
    </row>
    <row r="4" spans="2:6" x14ac:dyDescent="0.2">
      <c r="B4" s="191" t="s">
        <v>62</v>
      </c>
      <c r="C4" s="192"/>
      <c r="D4" s="192"/>
      <c r="E4" s="192"/>
      <c r="F4" s="193"/>
    </row>
    <row r="5" spans="2:6" x14ac:dyDescent="0.2">
      <c r="B5" s="82"/>
      <c r="C5" s="79"/>
      <c r="D5" s="78"/>
      <c r="E5" s="80"/>
      <c r="F5" s="85"/>
    </row>
    <row r="6" spans="2:6" x14ac:dyDescent="0.2">
      <c r="B6" s="88"/>
      <c r="C6" s="89" t="s">
        <v>63</v>
      </c>
      <c r="D6" s="89" t="s">
        <v>120</v>
      </c>
      <c r="E6" s="90" t="s">
        <v>121</v>
      </c>
      <c r="F6" s="91" t="s">
        <v>122</v>
      </c>
    </row>
    <row r="7" spans="2:6" x14ac:dyDescent="0.2">
      <c r="B7" s="83"/>
      <c r="C7" s="76"/>
      <c r="D7" s="76"/>
      <c r="E7" s="77"/>
      <c r="F7" s="86"/>
    </row>
    <row r="8" spans="2:6" x14ac:dyDescent="0.2">
      <c r="B8" s="97" t="s">
        <v>67</v>
      </c>
      <c r="C8" s="98"/>
      <c r="D8" s="98"/>
      <c r="E8" s="98"/>
      <c r="F8" s="99"/>
    </row>
    <row r="9" spans="2:6" x14ac:dyDescent="0.2">
      <c r="B9" s="97" t="s">
        <v>68</v>
      </c>
      <c r="C9" s="98">
        <v>27.27</v>
      </c>
      <c r="D9" s="98">
        <v>55</v>
      </c>
      <c r="E9" s="98">
        <v>-27.73</v>
      </c>
      <c r="F9" s="99">
        <v>-0.504</v>
      </c>
    </row>
    <row r="10" spans="2:6" x14ac:dyDescent="0.2">
      <c r="B10" s="97" t="s">
        <v>69</v>
      </c>
      <c r="C10" s="98"/>
      <c r="D10" s="98"/>
      <c r="E10" s="98"/>
      <c r="F10" s="99"/>
    </row>
    <row r="11" spans="2:6" x14ac:dyDescent="0.2">
      <c r="B11" s="97" t="s">
        <v>70</v>
      </c>
      <c r="C11" s="98">
        <v>3575</v>
      </c>
      <c r="D11" s="98">
        <v>3593</v>
      </c>
      <c r="E11" s="98">
        <v>-18</v>
      </c>
      <c r="F11" s="99">
        <v>-5.0000000000000001E-3</v>
      </c>
    </row>
    <row r="12" spans="2:6" x14ac:dyDescent="0.2">
      <c r="B12" s="97" t="s">
        <v>71</v>
      </c>
      <c r="C12" s="98">
        <v>1655</v>
      </c>
      <c r="D12" s="98">
        <v>2334</v>
      </c>
      <c r="E12" s="98">
        <v>-679</v>
      </c>
      <c r="F12" s="99">
        <v>-0.29099999999999998</v>
      </c>
    </row>
    <row r="13" spans="2:6" x14ac:dyDescent="0.2">
      <c r="B13" s="97" t="s">
        <v>72</v>
      </c>
      <c r="C13" s="98">
        <v>1175</v>
      </c>
      <c r="D13" s="98">
        <v>883</v>
      </c>
      <c r="E13" s="98">
        <v>292</v>
      </c>
      <c r="F13" s="99">
        <v>0.33100000000000002</v>
      </c>
    </row>
    <row r="14" spans="2:6" x14ac:dyDescent="0.2">
      <c r="B14" s="97" t="s">
        <v>73</v>
      </c>
      <c r="C14" s="98">
        <v>480</v>
      </c>
      <c r="D14" s="98">
        <v>506</v>
      </c>
      <c r="E14" s="98">
        <v>-26</v>
      </c>
      <c r="F14" s="99">
        <v>-5.0999999999999997E-2</v>
      </c>
    </row>
    <row r="15" spans="2:6" x14ac:dyDescent="0.2">
      <c r="B15" s="97" t="s">
        <v>74</v>
      </c>
      <c r="C15" s="98">
        <v>210</v>
      </c>
      <c r="D15" s="98">
        <v>314</v>
      </c>
      <c r="E15" s="98">
        <v>-104</v>
      </c>
      <c r="F15" s="99">
        <v>-0.33100000000000002</v>
      </c>
    </row>
    <row r="16" spans="2:6" x14ac:dyDescent="0.2">
      <c r="B16" s="97" t="s">
        <v>75</v>
      </c>
      <c r="C16" s="98">
        <v>150</v>
      </c>
      <c r="D16" s="98">
        <v>121</v>
      </c>
      <c r="E16" s="98">
        <v>29</v>
      </c>
      <c r="F16" s="99">
        <v>0.24</v>
      </c>
    </row>
    <row r="17" spans="2:6" x14ac:dyDescent="0.2">
      <c r="B17" s="97" t="s">
        <v>76</v>
      </c>
      <c r="C17" s="98">
        <v>40</v>
      </c>
      <c r="D17" s="98">
        <v>0</v>
      </c>
      <c r="E17" s="98">
        <v>40</v>
      </c>
      <c r="F17" s="99" t="s">
        <v>123</v>
      </c>
    </row>
    <row r="18" spans="2:6" x14ac:dyDescent="0.2">
      <c r="B18" s="97" t="s">
        <v>77</v>
      </c>
      <c r="C18" s="98">
        <v>7285</v>
      </c>
      <c r="D18" s="98">
        <v>7751</v>
      </c>
      <c r="E18" s="98">
        <v>-466</v>
      </c>
      <c r="F18" s="99">
        <v>-0.06</v>
      </c>
    </row>
    <row r="19" spans="2:6" x14ac:dyDescent="0.2">
      <c r="B19" s="97" t="s">
        <v>78</v>
      </c>
      <c r="C19" s="98">
        <v>0</v>
      </c>
      <c r="D19" s="98">
        <v>100</v>
      </c>
      <c r="E19" s="98">
        <v>-100</v>
      </c>
      <c r="F19" s="99">
        <v>-1</v>
      </c>
    </row>
    <row r="20" spans="2:6" x14ac:dyDescent="0.2">
      <c r="B20" s="97" t="s">
        <v>79</v>
      </c>
      <c r="C20" s="98">
        <v>170</v>
      </c>
      <c r="D20" s="98">
        <v>0</v>
      </c>
      <c r="E20" s="98">
        <v>170</v>
      </c>
      <c r="F20" s="99" t="s">
        <v>123</v>
      </c>
    </row>
    <row r="21" spans="2:6" x14ac:dyDescent="0.2">
      <c r="B21" s="97" t="s">
        <v>80</v>
      </c>
      <c r="C21" s="98">
        <v>231.82</v>
      </c>
      <c r="D21" s="98">
        <v>364</v>
      </c>
      <c r="E21" s="98">
        <v>-132.18</v>
      </c>
      <c r="F21" s="99">
        <v>-0.36299999999999999</v>
      </c>
    </row>
    <row r="22" spans="2:6" x14ac:dyDescent="0.2">
      <c r="B22" s="97" t="s">
        <v>81</v>
      </c>
      <c r="C22" s="98">
        <v>200.62</v>
      </c>
      <c r="D22" s="98">
        <v>240</v>
      </c>
      <c r="E22" s="98">
        <v>-39.380000000000003</v>
      </c>
      <c r="F22" s="99">
        <v>-0.16400000000000001</v>
      </c>
    </row>
    <row r="23" spans="2:6" x14ac:dyDescent="0.2">
      <c r="B23" s="97" t="s">
        <v>83</v>
      </c>
      <c r="C23" s="98">
        <v>7914.71</v>
      </c>
      <c r="D23" s="98">
        <v>8510</v>
      </c>
      <c r="E23" s="98">
        <v>-595.29</v>
      </c>
      <c r="F23" s="99">
        <v>-7.0000000000000007E-2</v>
      </c>
    </row>
    <row r="24" spans="2:6" x14ac:dyDescent="0.2">
      <c r="B24" s="97" t="s">
        <v>84</v>
      </c>
      <c r="C24" s="98">
        <v>0</v>
      </c>
      <c r="D24" s="98">
        <v>0</v>
      </c>
      <c r="E24" s="98">
        <v>0</v>
      </c>
      <c r="F24" s="99" t="s">
        <v>123</v>
      </c>
    </row>
    <row r="25" spans="2:6" x14ac:dyDescent="0.2">
      <c r="B25" s="97" t="s">
        <v>85</v>
      </c>
      <c r="C25" s="98">
        <v>7914.71</v>
      </c>
      <c r="D25" s="98">
        <v>8510</v>
      </c>
      <c r="E25" s="98">
        <v>-595.29</v>
      </c>
      <c r="F25" s="99">
        <v>-7.0000000000000007E-2</v>
      </c>
    </row>
    <row r="26" spans="2:6" x14ac:dyDescent="0.2">
      <c r="B26" s="97" t="s">
        <v>86</v>
      </c>
      <c r="C26" s="98"/>
      <c r="D26" s="98"/>
      <c r="E26" s="98"/>
      <c r="F26" s="99"/>
    </row>
    <row r="27" spans="2:6" x14ac:dyDescent="0.2">
      <c r="B27" s="97" t="s">
        <v>87</v>
      </c>
      <c r="C27" s="98">
        <v>630</v>
      </c>
      <c r="D27" s="98">
        <v>630</v>
      </c>
      <c r="E27" s="98">
        <v>0</v>
      </c>
      <c r="F27" s="99">
        <v>0</v>
      </c>
    </row>
    <row r="28" spans="2:6" x14ac:dyDescent="0.2">
      <c r="B28" s="97" t="s">
        <v>88</v>
      </c>
      <c r="C28" s="98">
        <v>0</v>
      </c>
      <c r="D28" s="98">
        <v>100</v>
      </c>
      <c r="E28" s="98">
        <v>-100</v>
      </c>
      <c r="F28" s="99">
        <v>-1</v>
      </c>
    </row>
    <row r="29" spans="2:6" x14ac:dyDescent="0.2">
      <c r="B29" s="97" t="s">
        <v>89</v>
      </c>
      <c r="C29" s="98">
        <v>10.8</v>
      </c>
      <c r="D29" s="98">
        <v>20</v>
      </c>
      <c r="E29" s="98">
        <v>-9.1999999999999993</v>
      </c>
      <c r="F29" s="99">
        <v>-0.46</v>
      </c>
    </row>
    <row r="30" spans="2:6" x14ac:dyDescent="0.2">
      <c r="B30" s="97" t="s">
        <v>90</v>
      </c>
      <c r="C30" s="98">
        <v>470</v>
      </c>
      <c r="D30" s="98">
        <v>180</v>
      </c>
      <c r="E30" s="98">
        <v>290</v>
      </c>
      <c r="F30" s="99">
        <v>1.611</v>
      </c>
    </row>
    <row r="31" spans="2:6" x14ac:dyDescent="0.2">
      <c r="B31" s="97" t="s">
        <v>124</v>
      </c>
      <c r="C31" s="98">
        <v>0</v>
      </c>
      <c r="D31" s="98">
        <v>167</v>
      </c>
      <c r="E31" s="98">
        <v>-167</v>
      </c>
      <c r="F31" s="99">
        <v>-1</v>
      </c>
    </row>
    <row r="32" spans="2:6" x14ac:dyDescent="0.2">
      <c r="B32" s="97" t="s">
        <v>91</v>
      </c>
      <c r="C32" s="98">
        <v>500</v>
      </c>
      <c r="D32" s="98">
        <v>500</v>
      </c>
      <c r="E32" s="98">
        <v>0</v>
      </c>
      <c r="F32" s="99">
        <v>0</v>
      </c>
    </row>
    <row r="33" spans="2:6" x14ac:dyDescent="0.2">
      <c r="B33" s="97" t="s">
        <v>93</v>
      </c>
      <c r="C33" s="98">
        <v>279.82</v>
      </c>
      <c r="D33" s="98">
        <v>0</v>
      </c>
      <c r="E33" s="98">
        <v>279.82</v>
      </c>
      <c r="F33" s="99" t="s">
        <v>123</v>
      </c>
    </row>
    <row r="34" spans="2:6" x14ac:dyDescent="0.2">
      <c r="B34" s="97" t="s">
        <v>94</v>
      </c>
      <c r="C34" s="98"/>
      <c r="D34" s="98"/>
      <c r="E34" s="98"/>
      <c r="F34" s="99"/>
    </row>
    <row r="35" spans="2:6" x14ac:dyDescent="0.2">
      <c r="B35" s="97" t="s">
        <v>95</v>
      </c>
      <c r="C35" s="98">
        <v>715</v>
      </c>
      <c r="D35" s="98">
        <v>719</v>
      </c>
      <c r="E35" s="98">
        <v>-4</v>
      </c>
      <c r="F35" s="99">
        <v>-6.0000000000000001E-3</v>
      </c>
    </row>
    <row r="36" spans="2:6" x14ac:dyDescent="0.2">
      <c r="B36" s="97" t="s">
        <v>96</v>
      </c>
      <c r="C36" s="98">
        <v>331</v>
      </c>
      <c r="D36" s="98">
        <v>467</v>
      </c>
      <c r="E36" s="98">
        <v>-136</v>
      </c>
      <c r="F36" s="99">
        <v>-0.29099999999999998</v>
      </c>
    </row>
    <row r="37" spans="2:6" x14ac:dyDescent="0.2">
      <c r="B37" s="97" t="s">
        <v>97</v>
      </c>
      <c r="C37" s="98">
        <v>235</v>
      </c>
      <c r="D37" s="98">
        <v>177</v>
      </c>
      <c r="E37" s="98">
        <v>58</v>
      </c>
      <c r="F37" s="99">
        <v>0.32800000000000001</v>
      </c>
    </row>
    <row r="38" spans="2:6" x14ac:dyDescent="0.2">
      <c r="B38" s="97" t="s">
        <v>73</v>
      </c>
      <c r="C38" s="98">
        <v>480</v>
      </c>
      <c r="D38" s="98">
        <v>506</v>
      </c>
      <c r="E38" s="98">
        <v>-26</v>
      </c>
      <c r="F38" s="99">
        <v>-5.0999999999999997E-2</v>
      </c>
    </row>
    <row r="39" spans="2:6" x14ac:dyDescent="0.2">
      <c r="B39" s="97" t="s">
        <v>74</v>
      </c>
      <c r="C39" s="98">
        <v>210</v>
      </c>
      <c r="D39" s="98">
        <v>314</v>
      </c>
      <c r="E39" s="98">
        <v>-104</v>
      </c>
      <c r="F39" s="99">
        <v>-0.33100000000000002</v>
      </c>
    </row>
    <row r="40" spans="2:6" x14ac:dyDescent="0.2">
      <c r="B40" s="97" t="s">
        <v>75</v>
      </c>
      <c r="C40" s="98">
        <v>140</v>
      </c>
      <c r="D40" s="98">
        <v>121</v>
      </c>
      <c r="E40" s="98">
        <v>19</v>
      </c>
      <c r="F40" s="99">
        <v>0.157</v>
      </c>
    </row>
    <row r="41" spans="2:6" x14ac:dyDescent="0.2">
      <c r="B41" s="97" t="s">
        <v>98</v>
      </c>
      <c r="C41" s="98">
        <v>40</v>
      </c>
      <c r="D41" s="98">
        <v>40</v>
      </c>
      <c r="E41" s="98">
        <v>0</v>
      </c>
      <c r="F41" s="99">
        <v>0</v>
      </c>
    </row>
    <row r="42" spans="2:6" x14ac:dyDescent="0.2">
      <c r="B42" s="97" t="s">
        <v>99</v>
      </c>
      <c r="C42" s="98">
        <v>2151</v>
      </c>
      <c r="D42" s="98">
        <v>2344</v>
      </c>
      <c r="E42" s="98">
        <v>-193</v>
      </c>
      <c r="F42" s="99">
        <v>-8.2000000000000003E-2</v>
      </c>
    </row>
    <row r="43" spans="2:6" x14ac:dyDescent="0.2">
      <c r="B43" s="97" t="s">
        <v>100</v>
      </c>
      <c r="C43" s="98">
        <v>0</v>
      </c>
      <c r="D43" s="98">
        <v>542</v>
      </c>
      <c r="E43" s="98">
        <v>-542</v>
      </c>
      <c r="F43" s="99">
        <v>-1</v>
      </c>
    </row>
    <row r="44" spans="2:6" x14ac:dyDescent="0.2">
      <c r="B44" s="97" t="s">
        <v>101</v>
      </c>
      <c r="C44" s="98">
        <v>0</v>
      </c>
      <c r="D44" s="98">
        <v>292</v>
      </c>
      <c r="E44" s="98">
        <v>-292</v>
      </c>
      <c r="F44" s="99">
        <v>-1</v>
      </c>
    </row>
    <row r="45" spans="2:6" x14ac:dyDescent="0.2">
      <c r="B45" s="97" t="s">
        <v>125</v>
      </c>
      <c r="C45" s="98">
        <v>0</v>
      </c>
      <c r="D45" s="98">
        <v>100</v>
      </c>
      <c r="E45" s="98">
        <v>-100</v>
      </c>
      <c r="F45" s="99">
        <v>-1</v>
      </c>
    </row>
    <row r="46" spans="2:6" x14ac:dyDescent="0.2">
      <c r="B46" s="97" t="s">
        <v>102</v>
      </c>
      <c r="C46" s="98">
        <v>2564</v>
      </c>
      <c r="D46" s="98">
        <v>2683</v>
      </c>
      <c r="E46" s="98">
        <v>-119</v>
      </c>
      <c r="F46" s="99">
        <v>-4.3999999999999997E-2</v>
      </c>
    </row>
    <row r="47" spans="2:6" x14ac:dyDescent="0.2">
      <c r="B47" s="97" t="s">
        <v>103</v>
      </c>
      <c r="C47" s="98">
        <v>375</v>
      </c>
      <c r="D47" s="98">
        <v>375</v>
      </c>
      <c r="E47" s="98">
        <v>0</v>
      </c>
      <c r="F47" s="99">
        <v>0</v>
      </c>
    </row>
    <row r="48" spans="2:6" x14ac:dyDescent="0.2">
      <c r="B48" s="97" t="s">
        <v>104</v>
      </c>
      <c r="C48" s="98">
        <v>259.85000000000002</v>
      </c>
      <c r="D48" s="98">
        <v>333</v>
      </c>
      <c r="E48" s="98">
        <v>-73.150000000000006</v>
      </c>
      <c r="F48" s="99">
        <v>-0.22</v>
      </c>
    </row>
    <row r="49" spans="2:6" x14ac:dyDescent="0.2">
      <c r="B49" s="97" t="s">
        <v>105</v>
      </c>
      <c r="C49" s="98">
        <v>0</v>
      </c>
      <c r="D49" s="98">
        <v>83</v>
      </c>
      <c r="E49" s="98">
        <v>-83</v>
      </c>
      <c r="F49" s="99">
        <v>-1</v>
      </c>
    </row>
    <row r="50" spans="2:6" x14ac:dyDescent="0.2">
      <c r="B50" s="97" t="s">
        <v>106</v>
      </c>
      <c r="C50" s="98">
        <v>0</v>
      </c>
      <c r="D50" s="98">
        <v>50</v>
      </c>
      <c r="E50" s="98">
        <v>-50</v>
      </c>
      <c r="F50" s="99">
        <v>-1</v>
      </c>
    </row>
    <row r="51" spans="2:6" x14ac:dyDescent="0.2">
      <c r="B51" s="97" t="s">
        <v>108</v>
      </c>
      <c r="C51" s="98">
        <v>0</v>
      </c>
      <c r="D51" s="98">
        <v>8</v>
      </c>
      <c r="E51" s="98">
        <v>-8</v>
      </c>
      <c r="F51" s="99">
        <v>-1</v>
      </c>
    </row>
    <row r="52" spans="2:6" x14ac:dyDescent="0.2">
      <c r="B52" s="97" t="s">
        <v>110</v>
      </c>
      <c r="C52" s="98">
        <v>42.5</v>
      </c>
      <c r="D52" s="98">
        <v>39</v>
      </c>
      <c r="E52" s="98">
        <v>3.5</v>
      </c>
      <c r="F52" s="99">
        <v>0.09</v>
      </c>
    </row>
    <row r="53" spans="2:6" x14ac:dyDescent="0.2">
      <c r="B53" s="97" t="s">
        <v>112</v>
      </c>
      <c r="C53" s="98">
        <v>261.82</v>
      </c>
      <c r="D53" s="98">
        <v>228</v>
      </c>
      <c r="E53" s="98">
        <v>33.82</v>
      </c>
      <c r="F53" s="99">
        <v>0.14799999999999999</v>
      </c>
    </row>
    <row r="54" spans="2:6" x14ac:dyDescent="0.2">
      <c r="B54" s="97" t="s">
        <v>126</v>
      </c>
      <c r="C54" s="98">
        <v>600</v>
      </c>
      <c r="D54" s="98">
        <v>600</v>
      </c>
      <c r="E54" s="98">
        <v>0</v>
      </c>
      <c r="F54" s="99">
        <v>0</v>
      </c>
    </row>
    <row r="55" spans="2:6" x14ac:dyDescent="0.2">
      <c r="B55" s="97" t="s">
        <v>114</v>
      </c>
      <c r="C55" s="98">
        <v>8144.79</v>
      </c>
      <c r="D55" s="98">
        <v>9274</v>
      </c>
      <c r="E55" s="98">
        <v>-1129.21</v>
      </c>
      <c r="F55" s="99">
        <v>-0.122</v>
      </c>
    </row>
    <row r="56" spans="2:6" x14ac:dyDescent="0.2">
      <c r="B56" s="97" t="s">
        <v>115</v>
      </c>
      <c r="C56" s="98">
        <v>-230.08</v>
      </c>
      <c r="D56" s="98">
        <v>-764</v>
      </c>
      <c r="E56" s="98">
        <v>533.91999999999996</v>
      </c>
      <c r="F56" s="99">
        <v>0.69899999999999995</v>
      </c>
    </row>
    <row r="57" spans="2:6" x14ac:dyDescent="0.2">
      <c r="B57" s="97" t="s">
        <v>116</v>
      </c>
      <c r="C57" s="98">
        <v>0</v>
      </c>
      <c r="D57" s="98">
        <v>0</v>
      </c>
      <c r="E57" s="98">
        <v>0</v>
      </c>
      <c r="F57" s="99" t="s">
        <v>123</v>
      </c>
    </row>
    <row r="58" spans="2:6" x14ac:dyDescent="0.2">
      <c r="B58" s="97" t="s">
        <v>117</v>
      </c>
      <c r="C58" s="98">
        <v>0</v>
      </c>
      <c r="D58" s="98">
        <v>0</v>
      </c>
      <c r="E58" s="98">
        <v>0</v>
      </c>
      <c r="F58" s="99" t="s">
        <v>123</v>
      </c>
    </row>
    <row r="59" spans="2:6" x14ac:dyDescent="0.2">
      <c r="B59" s="97" t="s">
        <v>118</v>
      </c>
      <c r="C59" s="98">
        <v>-230.08</v>
      </c>
      <c r="D59" s="98">
        <v>-764</v>
      </c>
      <c r="E59" s="98">
        <v>533.91999999999996</v>
      </c>
      <c r="F59" s="99">
        <v>0.69899999999999995</v>
      </c>
    </row>
    <row r="60" spans="2:6" x14ac:dyDescent="0.2">
      <c r="B60" s="84"/>
      <c r="C60" s="81"/>
      <c r="D60" s="81"/>
      <c r="E60" s="81"/>
      <c r="F60" s="87"/>
    </row>
    <row r="61" spans="2:6" x14ac:dyDescent="0.2">
      <c r="B61" s="92"/>
      <c r="C61" s="93"/>
      <c r="D61" s="94"/>
      <c r="E61" s="95"/>
      <c r="F61" s="96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9"/>
  <sheetViews>
    <sheetView workbookViewId="0"/>
  </sheetViews>
  <sheetFormatPr defaultRowHeight="12.75" x14ac:dyDescent="0.2"/>
  <cols>
    <col min="1" max="1" width="0.85546875" customWidth="1"/>
    <col min="2" max="2" width="27.140625" customWidth="1"/>
    <col min="3" max="3" width="15" customWidth="1"/>
    <col min="4" max="7" width="12.28515625" customWidth="1"/>
  </cols>
  <sheetData>
    <row r="1" spans="1:6" x14ac:dyDescent="0.2">
      <c r="A1" s="101"/>
      <c r="B1" s="102"/>
      <c r="C1" s="103"/>
      <c r="D1" s="101"/>
      <c r="E1" s="104"/>
      <c r="F1" s="105"/>
    </row>
    <row r="2" spans="1:6" x14ac:dyDescent="0.2">
      <c r="A2" s="100"/>
      <c r="B2" s="194" t="s">
        <v>0</v>
      </c>
      <c r="C2" s="195"/>
      <c r="D2" s="195"/>
      <c r="E2" s="195"/>
      <c r="F2" s="196"/>
    </row>
    <row r="3" spans="1:6" ht="20.25" x14ac:dyDescent="0.3">
      <c r="A3" s="100"/>
      <c r="B3" s="197" t="s">
        <v>119</v>
      </c>
      <c r="C3" s="198"/>
      <c r="D3" s="198"/>
      <c r="E3" s="198"/>
      <c r="F3" s="199"/>
    </row>
    <row r="4" spans="1:6" x14ac:dyDescent="0.2">
      <c r="A4" s="100"/>
      <c r="B4" s="191" t="s">
        <v>127</v>
      </c>
      <c r="C4" s="192"/>
      <c r="D4" s="192"/>
      <c r="E4" s="192"/>
      <c r="F4" s="193"/>
    </row>
    <row r="5" spans="1:6" x14ac:dyDescent="0.2">
      <c r="A5" s="100"/>
      <c r="B5" s="116"/>
      <c r="C5" s="110"/>
      <c r="D5" s="109"/>
      <c r="E5" s="111"/>
      <c r="F5" s="119"/>
    </row>
    <row r="6" spans="1:6" x14ac:dyDescent="0.2">
      <c r="A6" s="113"/>
      <c r="B6" s="122"/>
      <c r="C6" s="123" t="s">
        <v>63</v>
      </c>
      <c r="D6" s="123" t="s">
        <v>120</v>
      </c>
      <c r="E6" s="124" t="s">
        <v>121</v>
      </c>
      <c r="F6" s="125" t="s">
        <v>122</v>
      </c>
    </row>
    <row r="7" spans="1:6" x14ac:dyDescent="0.2">
      <c r="A7" s="114"/>
      <c r="B7" s="117"/>
      <c r="C7" s="106"/>
      <c r="D7" s="106"/>
      <c r="E7" s="107"/>
      <c r="F7" s="120"/>
    </row>
    <row r="8" spans="1:6" x14ac:dyDescent="0.2">
      <c r="A8" s="108"/>
      <c r="B8" s="131" t="s">
        <v>67</v>
      </c>
      <c r="C8" s="132"/>
      <c r="D8" s="132"/>
      <c r="E8" s="132"/>
      <c r="F8" s="133"/>
    </row>
    <row r="9" spans="1:6" x14ac:dyDescent="0.2">
      <c r="A9" s="108"/>
      <c r="B9" s="131" t="s">
        <v>68</v>
      </c>
      <c r="C9" s="132">
        <v>5432.36</v>
      </c>
      <c r="D9" s="132">
        <v>5974</v>
      </c>
      <c r="E9" s="132">
        <v>-541.64</v>
      </c>
      <c r="F9" s="133">
        <v>-9.0999999999999998E-2</v>
      </c>
    </row>
    <row r="10" spans="1:6" x14ac:dyDescent="0.2">
      <c r="A10" s="108"/>
      <c r="B10" s="131" t="s">
        <v>69</v>
      </c>
      <c r="C10" s="132"/>
      <c r="D10" s="132"/>
      <c r="E10" s="132"/>
      <c r="F10" s="133"/>
    </row>
    <row r="11" spans="1:6" x14ac:dyDescent="0.2">
      <c r="A11" s="108"/>
      <c r="B11" s="131" t="s">
        <v>70</v>
      </c>
      <c r="C11" s="132">
        <v>36160</v>
      </c>
      <c r="D11" s="132">
        <v>32337</v>
      </c>
      <c r="E11" s="132">
        <v>3823</v>
      </c>
      <c r="F11" s="133">
        <v>0.11799999999999999</v>
      </c>
    </row>
    <row r="12" spans="1:6" x14ac:dyDescent="0.2">
      <c r="A12" s="108"/>
      <c r="B12" s="131" t="s">
        <v>71</v>
      </c>
      <c r="C12" s="132">
        <v>20269</v>
      </c>
      <c r="D12" s="132">
        <v>21006</v>
      </c>
      <c r="E12" s="132">
        <v>-737</v>
      </c>
      <c r="F12" s="133">
        <v>-3.5000000000000003E-2</v>
      </c>
    </row>
    <row r="13" spans="1:6" x14ac:dyDescent="0.2">
      <c r="A13" s="108"/>
      <c r="B13" s="131" t="s">
        <v>72</v>
      </c>
      <c r="C13" s="132">
        <v>9085</v>
      </c>
      <c r="D13" s="132">
        <v>7947</v>
      </c>
      <c r="E13" s="132">
        <v>1138</v>
      </c>
      <c r="F13" s="133">
        <v>0.14299999999999999</v>
      </c>
    </row>
    <row r="14" spans="1:6" x14ac:dyDescent="0.2">
      <c r="A14" s="108"/>
      <c r="B14" s="131" t="s">
        <v>73</v>
      </c>
      <c r="C14" s="132">
        <v>4930</v>
      </c>
      <c r="D14" s="132">
        <v>4554</v>
      </c>
      <c r="E14" s="132">
        <v>376</v>
      </c>
      <c r="F14" s="133">
        <v>8.3000000000000004E-2</v>
      </c>
    </row>
    <row r="15" spans="1:6" x14ac:dyDescent="0.2">
      <c r="A15" s="108"/>
      <c r="B15" s="131" t="s">
        <v>74</v>
      </c>
      <c r="C15" s="132">
        <v>2840</v>
      </c>
      <c r="D15" s="132">
        <v>2826</v>
      </c>
      <c r="E15" s="132">
        <v>14</v>
      </c>
      <c r="F15" s="133">
        <v>5.0000000000000001E-3</v>
      </c>
    </row>
    <row r="16" spans="1:6" x14ac:dyDescent="0.2">
      <c r="A16" s="108"/>
      <c r="B16" s="131" t="s">
        <v>75</v>
      </c>
      <c r="C16" s="132">
        <v>1170</v>
      </c>
      <c r="D16" s="132">
        <v>1089</v>
      </c>
      <c r="E16" s="132">
        <v>81</v>
      </c>
      <c r="F16" s="133">
        <v>7.3999999999999996E-2</v>
      </c>
    </row>
    <row r="17" spans="1:6" x14ac:dyDescent="0.2">
      <c r="A17" s="108"/>
      <c r="B17" s="131" t="s">
        <v>76</v>
      </c>
      <c r="C17" s="132">
        <v>315</v>
      </c>
      <c r="D17" s="132">
        <v>0</v>
      </c>
      <c r="E17" s="132">
        <v>315</v>
      </c>
      <c r="F17" s="133" t="s">
        <v>123</v>
      </c>
    </row>
    <row r="18" spans="1:6" x14ac:dyDescent="0.2">
      <c r="A18" s="108"/>
      <c r="B18" s="131" t="s">
        <v>77</v>
      </c>
      <c r="C18" s="132">
        <v>74769</v>
      </c>
      <c r="D18" s="132">
        <v>69759</v>
      </c>
      <c r="E18" s="132">
        <v>5010</v>
      </c>
      <c r="F18" s="133">
        <v>7.1999999999999995E-2</v>
      </c>
    </row>
    <row r="19" spans="1:6" x14ac:dyDescent="0.2">
      <c r="A19" s="108"/>
      <c r="B19" s="131" t="s">
        <v>78</v>
      </c>
      <c r="C19" s="132">
        <v>379.67</v>
      </c>
      <c r="D19" s="132">
        <v>900</v>
      </c>
      <c r="E19" s="132">
        <v>-520.33000000000004</v>
      </c>
      <c r="F19" s="133">
        <v>-0.57799999999999996</v>
      </c>
    </row>
    <row r="20" spans="1:6" x14ac:dyDescent="0.2">
      <c r="A20" s="108"/>
      <c r="B20" s="131" t="s">
        <v>79</v>
      </c>
      <c r="C20" s="132">
        <v>300</v>
      </c>
      <c r="D20" s="132">
        <v>0</v>
      </c>
      <c r="E20" s="132">
        <v>300</v>
      </c>
      <c r="F20" s="133" t="s">
        <v>123</v>
      </c>
    </row>
    <row r="21" spans="1:6" x14ac:dyDescent="0.2">
      <c r="A21" s="108"/>
      <c r="B21" s="131" t="s">
        <v>80</v>
      </c>
      <c r="C21" s="132">
        <v>2585.21</v>
      </c>
      <c r="D21" s="132">
        <v>3276</v>
      </c>
      <c r="E21" s="132">
        <v>-690.79</v>
      </c>
      <c r="F21" s="133">
        <v>-0.21099999999999999</v>
      </c>
    </row>
    <row r="22" spans="1:6" x14ac:dyDescent="0.2">
      <c r="A22" s="108"/>
      <c r="B22" s="131" t="s">
        <v>81</v>
      </c>
      <c r="C22" s="132">
        <v>1666.21</v>
      </c>
      <c r="D22" s="132">
        <v>2160</v>
      </c>
      <c r="E22" s="132">
        <v>-493.79</v>
      </c>
      <c r="F22" s="133">
        <v>-0.22900000000000001</v>
      </c>
    </row>
    <row r="23" spans="1:6" x14ac:dyDescent="0.2">
      <c r="A23" s="108"/>
      <c r="B23" s="131" t="s">
        <v>82</v>
      </c>
      <c r="C23" s="132">
        <v>85</v>
      </c>
      <c r="D23" s="132">
        <v>0</v>
      </c>
      <c r="E23" s="132">
        <v>85</v>
      </c>
      <c r="F23" s="133" t="s">
        <v>123</v>
      </c>
    </row>
    <row r="24" spans="1:6" x14ac:dyDescent="0.2">
      <c r="A24" s="108"/>
      <c r="B24" s="131" t="s">
        <v>83</v>
      </c>
      <c r="C24" s="132">
        <v>85217.45</v>
      </c>
      <c r="D24" s="132">
        <v>82069</v>
      </c>
      <c r="E24" s="132">
        <v>3148.45</v>
      </c>
      <c r="F24" s="133">
        <v>3.7999999999999999E-2</v>
      </c>
    </row>
    <row r="25" spans="1:6" x14ac:dyDescent="0.2">
      <c r="A25" s="108"/>
      <c r="B25" s="131" t="s">
        <v>84</v>
      </c>
      <c r="C25" s="132">
        <v>0</v>
      </c>
      <c r="D25" s="132">
        <v>0</v>
      </c>
      <c r="E25" s="132">
        <v>0</v>
      </c>
      <c r="F25" s="133" t="s">
        <v>123</v>
      </c>
    </row>
    <row r="26" spans="1:6" x14ac:dyDescent="0.2">
      <c r="A26" s="108"/>
      <c r="B26" s="131" t="s">
        <v>85</v>
      </c>
      <c r="C26" s="132">
        <v>85217.45</v>
      </c>
      <c r="D26" s="132">
        <v>82069</v>
      </c>
      <c r="E26" s="132">
        <v>3148.45</v>
      </c>
      <c r="F26" s="133">
        <v>3.7999999999999999E-2</v>
      </c>
    </row>
    <row r="27" spans="1:6" x14ac:dyDescent="0.2">
      <c r="A27" s="108"/>
      <c r="B27" s="131" t="s">
        <v>86</v>
      </c>
      <c r="C27" s="132"/>
      <c r="D27" s="132"/>
      <c r="E27" s="132"/>
      <c r="F27" s="133"/>
    </row>
    <row r="28" spans="1:6" x14ac:dyDescent="0.2">
      <c r="A28" s="108"/>
      <c r="B28" s="131" t="s">
        <v>87</v>
      </c>
      <c r="C28" s="132">
        <v>5670</v>
      </c>
      <c r="D28" s="132">
        <v>5670</v>
      </c>
      <c r="E28" s="132">
        <v>0</v>
      </c>
      <c r="F28" s="133">
        <v>0</v>
      </c>
    </row>
    <row r="29" spans="1:6" x14ac:dyDescent="0.2">
      <c r="A29" s="108"/>
      <c r="B29" s="131" t="s">
        <v>88</v>
      </c>
      <c r="C29" s="132">
        <v>188.18</v>
      </c>
      <c r="D29" s="132">
        <v>900</v>
      </c>
      <c r="E29" s="132">
        <v>-711.82</v>
      </c>
      <c r="F29" s="133">
        <v>-0.79100000000000004</v>
      </c>
    </row>
    <row r="30" spans="1:6" x14ac:dyDescent="0.2">
      <c r="A30" s="108"/>
      <c r="B30" s="131" t="s">
        <v>89</v>
      </c>
      <c r="C30" s="132">
        <v>124.16</v>
      </c>
      <c r="D30" s="132">
        <v>180</v>
      </c>
      <c r="E30" s="132">
        <v>-55.84</v>
      </c>
      <c r="F30" s="133">
        <v>-0.31</v>
      </c>
    </row>
    <row r="31" spans="1:6" x14ac:dyDescent="0.2">
      <c r="A31" s="108"/>
      <c r="B31" s="131" t="s">
        <v>90</v>
      </c>
      <c r="C31" s="132">
        <v>2651.19</v>
      </c>
      <c r="D31" s="132">
        <v>1620</v>
      </c>
      <c r="E31" s="132">
        <v>1031.19</v>
      </c>
      <c r="F31" s="133">
        <v>0.63700000000000001</v>
      </c>
    </row>
    <row r="32" spans="1:6" x14ac:dyDescent="0.2">
      <c r="A32" s="108"/>
      <c r="B32" s="131" t="s">
        <v>128</v>
      </c>
      <c r="C32" s="132">
        <v>0</v>
      </c>
      <c r="D32" s="132">
        <v>500</v>
      </c>
      <c r="E32" s="132">
        <v>-500</v>
      </c>
      <c r="F32" s="133">
        <v>-1</v>
      </c>
    </row>
    <row r="33" spans="1:6" x14ac:dyDescent="0.2">
      <c r="A33" s="108"/>
      <c r="B33" s="131" t="s">
        <v>124</v>
      </c>
      <c r="C33" s="132">
        <v>0</v>
      </c>
      <c r="D33" s="132">
        <v>1503</v>
      </c>
      <c r="E33" s="132">
        <v>-1503</v>
      </c>
      <c r="F33" s="133">
        <v>-1</v>
      </c>
    </row>
    <row r="34" spans="1:6" x14ac:dyDescent="0.2">
      <c r="A34" s="108"/>
      <c r="B34" s="131" t="s">
        <v>91</v>
      </c>
      <c r="C34" s="132">
        <v>4500</v>
      </c>
      <c r="D34" s="132">
        <v>4500</v>
      </c>
      <c r="E34" s="132">
        <v>0</v>
      </c>
      <c r="F34" s="133">
        <v>0</v>
      </c>
    </row>
    <row r="35" spans="1:6" x14ac:dyDescent="0.2">
      <c r="A35" s="108"/>
      <c r="B35" s="131" t="s">
        <v>92</v>
      </c>
      <c r="C35" s="132">
        <v>2000</v>
      </c>
      <c r="D35" s="132">
        <v>0</v>
      </c>
      <c r="E35" s="132">
        <v>2000</v>
      </c>
      <c r="F35" s="133" t="s">
        <v>123</v>
      </c>
    </row>
    <row r="36" spans="1:6" x14ac:dyDescent="0.2">
      <c r="A36" s="108"/>
      <c r="B36" s="131" t="s">
        <v>93</v>
      </c>
      <c r="C36" s="132">
        <v>1216.3699999999999</v>
      </c>
      <c r="D36" s="132">
        <v>810</v>
      </c>
      <c r="E36" s="132">
        <v>406.37</v>
      </c>
      <c r="F36" s="133">
        <v>0.502</v>
      </c>
    </row>
    <row r="37" spans="1:6" x14ac:dyDescent="0.2">
      <c r="A37" s="108"/>
      <c r="B37" s="131" t="s">
        <v>94</v>
      </c>
      <c r="C37" s="132"/>
      <c r="D37" s="132"/>
      <c r="E37" s="132"/>
      <c r="F37" s="133"/>
    </row>
    <row r="38" spans="1:6" x14ac:dyDescent="0.2">
      <c r="A38" s="108"/>
      <c r="B38" s="131" t="s">
        <v>95</v>
      </c>
      <c r="C38" s="132">
        <v>7230</v>
      </c>
      <c r="D38" s="132">
        <v>6471</v>
      </c>
      <c r="E38" s="132">
        <v>759</v>
      </c>
      <c r="F38" s="133">
        <v>0.11700000000000001</v>
      </c>
    </row>
    <row r="39" spans="1:6" x14ac:dyDescent="0.2">
      <c r="A39" s="108"/>
      <c r="B39" s="131" t="s">
        <v>96</v>
      </c>
      <c r="C39" s="132">
        <v>4054</v>
      </c>
      <c r="D39" s="132">
        <v>4203</v>
      </c>
      <c r="E39" s="132">
        <v>-149</v>
      </c>
      <c r="F39" s="133">
        <v>-3.5000000000000003E-2</v>
      </c>
    </row>
    <row r="40" spans="1:6" x14ac:dyDescent="0.2">
      <c r="A40" s="108"/>
      <c r="B40" s="131" t="s">
        <v>97</v>
      </c>
      <c r="C40" s="132">
        <v>1817</v>
      </c>
      <c r="D40" s="132">
        <v>1593</v>
      </c>
      <c r="E40" s="132">
        <v>224</v>
      </c>
      <c r="F40" s="133">
        <v>0.14099999999999999</v>
      </c>
    </row>
    <row r="41" spans="1:6" x14ac:dyDescent="0.2">
      <c r="A41" s="108"/>
      <c r="B41" s="131" t="s">
        <v>73</v>
      </c>
      <c r="C41" s="132">
        <v>4930</v>
      </c>
      <c r="D41" s="132">
        <v>4554</v>
      </c>
      <c r="E41" s="132">
        <v>376</v>
      </c>
      <c r="F41" s="133">
        <v>8.3000000000000004E-2</v>
      </c>
    </row>
    <row r="42" spans="1:6" x14ac:dyDescent="0.2">
      <c r="A42" s="108"/>
      <c r="B42" s="131" t="s">
        <v>74</v>
      </c>
      <c r="C42" s="132">
        <v>2830</v>
      </c>
      <c r="D42" s="132">
        <v>2826</v>
      </c>
      <c r="E42" s="132">
        <v>4</v>
      </c>
      <c r="F42" s="133">
        <v>1E-3</v>
      </c>
    </row>
    <row r="43" spans="1:6" x14ac:dyDescent="0.2">
      <c r="A43" s="108"/>
      <c r="B43" s="131" t="s">
        <v>75</v>
      </c>
      <c r="C43" s="132">
        <v>1140</v>
      </c>
      <c r="D43" s="132">
        <v>1089</v>
      </c>
      <c r="E43" s="132">
        <v>51</v>
      </c>
      <c r="F43" s="133">
        <v>4.7E-2</v>
      </c>
    </row>
    <row r="44" spans="1:6" x14ac:dyDescent="0.2">
      <c r="A44" s="108"/>
      <c r="B44" s="131" t="s">
        <v>98</v>
      </c>
      <c r="C44" s="132">
        <v>360</v>
      </c>
      <c r="D44" s="132">
        <v>360</v>
      </c>
      <c r="E44" s="132">
        <v>0</v>
      </c>
      <c r="F44" s="133">
        <v>0</v>
      </c>
    </row>
    <row r="45" spans="1:6" x14ac:dyDescent="0.2">
      <c r="A45" s="108"/>
      <c r="B45" s="131" t="s">
        <v>99</v>
      </c>
      <c r="C45" s="132">
        <v>22361</v>
      </c>
      <c r="D45" s="132">
        <v>21096</v>
      </c>
      <c r="E45" s="132">
        <v>1265</v>
      </c>
      <c r="F45" s="133">
        <v>0.06</v>
      </c>
    </row>
    <row r="46" spans="1:6" x14ac:dyDescent="0.2">
      <c r="A46" s="108"/>
      <c r="B46" s="131" t="s">
        <v>100</v>
      </c>
      <c r="C46" s="132">
        <v>2654.55</v>
      </c>
      <c r="D46" s="132">
        <v>4878</v>
      </c>
      <c r="E46" s="132">
        <v>-2223.4499999999998</v>
      </c>
      <c r="F46" s="133">
        <v>-0.45600000000000002</v>
      </c>
    </row>
    <row r="47" spans="1:6" x14ac:dyDescent="0.2">
      <c r="A47" s="108"/>
      <c r="B47" s="131" t="s">
        <v>101</v>
      </c>
      <c r="C47" s="132">
        <v>1725.57</v>
      </c>
      <c r="D47" s="132">
        <v>2628</v>
      </c>
      <c r="E47" s="132">
        <v>-902.43</v>
      </c>
      <c r="F47" s="133">
        <v>-0.34300000000000003</v>
      </c>
    </row>
    <row r="48" spans="1:6" x14ac:dyDescent="0.2">
      <c r="A48" s="108"/>
      <c r="B48" s="131" t="s">
        <v>125</v>
      </c>
      <c r="C48" s="132">
        <v>0</v>
      </c>
      <c r="D48" s="132">
        <v>900</v>
      </c>
      <c r="E48" s="132">
        <v>-900</v>
      </c>
      <c r="F48" s="133">
        <v>-1</v>
      </c>
    </row>
    <row r="49" spans="1:6" x14ac:dyDescent="0.2">
      <c r="A49" s="108"/>
      <c r="B49" s="131" t="s">
        <v>102</v>
      </c>
      <c r="C49" s="132">
        <v>26212</v>
      </c>
      <c r="D49" s="132">
        <v>24147</v>
      </c>
      <c r="E49" s="132">
        <v>2065</v>
      </c>
      <c r="F49" s="133">
        <v>8.5999999999999993E-2</v>
      </c>
    </row>
    <row r="50" spans="1:6" x14ac:dyDescent="0.2">
      <c r="A50" s="108"/>
      <c r="B50" s="131" t="s">
        <v>103</v>
      </c>
      <c r="C50" s="132">
        <v>1125</v>
      </c>
      <c r="D50" s="132">
        <v>1125</v>
      </c>
      <c r="E50" s="132">
        <v>0</v>
      </c>
      <c r="F50" s="133">
        <v>0</v>
      </c>
    </row>
    <row r="51" spans="1:6" x14ac:dyDescent="0.2">
      <c r="A51" s="108"/>
      <c r="B51" s="131" t="s">
        <v>104</v>
      </c>
      <c r="C51" s="132">
        <v>2338.65</v>
      </c>
      <c r="D51" s="132">
        <v>2997</v>
      </c>
      <c r="E51" s="132">
        <v>-658.35</v>
      </c>
      <c r="F51" s="133">
        <v>-0.22</v>
      </c>
    </row>
    <row r="52" spans="1:6" x14ac:dyDescent="0.2">
      <c r="A52" s="108"/>
      <c r="B52" s="131" t="s">
        <v>105</v>
      </c>
      <c r="C52" s="132">
        <v>80</v>
      </c>
      <c r="D52" s="132">
        <v>747</v>
      </c>
      <c r="E52" s="132">
        <v>-667</v>
      </c>
      <c r="F52" s="133">
        <v>-0.89300000000000002</v>
      </c>
    </row>
    <row r="53" spans="1:6" x14ac:dyDescent="0.2">
      <c r="A53" s="108"/>
      <c r="B53" s="131" t="s">
        <v>106</v>
      </c>
      <c r="C53" s="132">
        <v>37.56</v>
      </c>
      <c r="D53" s="132">
        <v>350</v>
      </c>
      <c r="E53" s="132">
        <v>-312.44</v>
      </c>
      <c r="F53" s="133">
        <v>-0.89300000000000002</v>
      </c>
    </row>
    <row r="54" spans="1:6" x14ac:dyDescent="0.2">
      <c r="A54" s="108"/>
      <c r="B54" s="131" t="s">
        <v>107</v>
      </c>
      <c r="C54" s="132">
        <v>28.18</v>
      </c>
      <c r="D54" s="132">
        <v>0</v>
      </c>
      <c r="E54" s="132">
        <v>28.18</v>
      </c>
      <c r="F54" s="133" t="s">
        <v>123</v>
      </c>
    </row>
    <row r="55" spans="1:6" x14ac:dyDescent="0.2">
      <c r="A55" s="108"/>
      <c r="B55" s="131" t="s">
        <v>108</v>
      </c>
      <c r="C55" s="132">
        <v>42.68</v>
      </c>
      <c r="D55" s="132">
        <v>72</v>
      </c>
      <c r="E55" s="132">
        <v>-29.32</v>
      </c>
      <c r="F55" s="133">
        <v>-0.40699999999999997</v>
      </c>
    </row>
    <row r="56" spans="1:6" x14ac:dyDescent="0.2">
      <c r="A56" s="108"/>
      <c r="B56" s="131" t="s">
        <v>109</v>
      </c>
      <c r="C56" s="132">
        <v>338.64</v>
      </c>
      <c r="D56" s="132">
        <v>0</v>
      </c>
      <c r="E56" s="132">
        <v>338.64</v>
      </c>
      <c r="F56" s="133" t="s">
        <v>123</v>
      </c>
    </row>
    <row r="57" spans="1:6" x14ac:dyDescent="0.2">
      <c r="A57" s="108"/>
      <c r="B57" s="131" t="s">
        <v>110</v>
      </c>
      <c r="C57" s="132">
        <v>382.5</v>
      </c>
      <c r="D57" s="132">
        <v>351</v>
      </c>
      <c r="E57" s="132">
        <v>31.5</v>
      </c>
      <c r="F57" s="133">
        <v>0.09</v>
      </c>
    </row>
    <row r="58" spans="1:6" x14ac:dyDescent="0.2">
      <c r="A58" s="108"/>
      <c r="B58" s="131" t="s">
        <v>111</v>
      </c>
      <c r="C58" s="132">
        <v>924.28</v>
      </c>
      <c r="D58" s="132">
        <v>821</v>
      </c>
      <c r="E58" s="132">
        <v>103.28</v>
      </c>
      <c r="F58" s="133">
        <v>0.126</v>
      </c>
    </row>
    <row r="59" spans="1:6" x14ac:dyDescent="0.2">
      <c r="A59" s="108"/>
      <c r="B59" s="131" t="s">
        <v>112</v>
      </c>
      <c r="C59" s="132">
        <v>261.82</v>
      </c>
      <c r="D59" s="132">
        <v>528</v>
      </c>
      <c r="E59" s="132">
        <v>-266.18</v>
      </c>
      <c r="F59" s="133">
        <v>-0.504</v>
      </c>
    </row>
    <row r="60" spans="1:6" x14ac:dyDescent="0.2">
      <c r="A60" s="108"/>
      <c r="B60" s="131" t="s">
        <v>129</v>
      </c>
      <c r="C60" s="132">
        <v>0</v>
      </c>
      <c r="D60" s="132">
        <v>54</v>
      </c>
      <c r="E60" s="132">
        <v>-54</v>
      </c>
      <c r="F60" s="133">
        <v>-1</v>
      </c>
    </row>
    <row r="61" spans="1:6" x14ac:dyDescent="0.2">
      <c r="A61" s="108"/>
      <c r="B61" s="131" t="s">
        <v>126</v>
      </c>
      <c r="C61" s="132">
        <v>600</v>
      </c>
      <c r="D61" s="132">
        <v>962</v>
      </c>
      <c r="E61" s="132">
        <v>-362</v>
      </c>
      <c r="F61" s="133">
        <v>-0.376</v>
      </c>
    </row>
    <row r="62" spans="1:6" x14ac:dyDescent="0.2">
      <c r="A62" s="108"/>
      <c r="B62" s="131" t="s">
        <v>113</v>
      </c>
      <c r="C62" s="132">
        <v>331.96</v>
      </c>
      <c r="D62" s="132">
        <v>275</v>
      </c>
      <c r="E62" s="132">
        <v>56.96</v>
      </c>
      <c r="F62" s="133">
        <v>0.20699999999999999</v>
      </c>
    </row>
    <row r="63" spans="1:6" x14ac:dyDescent="0.2">
      <c r="A63" s="108"/>
      <c r="B63" s="131" t="s">
        <v>114</v>
      </c>
      <c r="C63" s="132">
        <v>75794.289999999994</v>
      </c>
      <c r="D63" s="132">
        <v>77614</v>
      </c>
      <c r="E63" s="132">
        <v>-1819.71</v>
      </c>
      <c r="F63" s="133">
        <v>-2.3E-2</v>
      </c>
    </row>
    <row r="64" spans="1:6" x14ac:dyDescent="0.2">
      <c r="A64" s="108"/>
      <c r="B64" s="131" t="s">
        <v>115</v>
      </c>
      <c r="C64" s="132">
        <v>9423.16</v>
      </c>
      <c r="D64" s="132">
        <v>4455</v>
      </c>
      <c r="E64" s="132">
        <v>4968.16</v>
      </c>
      <c r="F64" s="133">
        <v>1.115</v>
      </c>
    </row>
    <row r="65" spans="1:6" x14ac:dyDescent="0.2">
      <c r="A65" s="108"/>
      <c r="B65" s="131" t="s">
        <v>116</v>
      </c>
      <c r="C65" s="132">
        <v>0</v>
      </c>
      <c r="D65" s="132">
        <v>0</v>
      </c>
      <c r="E65" s="132">
        <v>0</v>
      </c>
      <c r="F65" s="133" t="s">
        <v>123</v>
      </c>
    </row>
    <row r="66" spans="1:6" x14ac:dyDescent="0.2">
      <c r="A66" s="108"/>
      <c r="B66" s="131" t="s">
        <v>117</v>
      </c>
      <c r="C66" s="132">
        <v>0</v>
      </c>
      <c r="D66" s="132">
        <v>0</v>
      </c>
      <c r="E66" s="132">
        <v>0</v>
      </c>
      <c r="F66" s="133" t="s">
        <v>123</v>
      </c>
    </row>
    <row r="67" spans="1:6" x14ac:dyDescent="0.2">
      <c r="A67" s="108"/>
      <c r="B67" s="131" t="s">
        <v>118</v>
      </c>
      <c r="C67" s="132">
        <v>9423.16</v>
      </c>
      <c r="D67" s="132">
        <v>4455</v>
      </c>
      <c r="E67" s="132">
        <v>4968.16</v>
      </c>
      <c r="F67" s="133">
        <v>1.115</v>
      </c>
    </row>
    <row r="68" spans="1:6" x14ac:dyDescent="0.2">
      <c r="A68" s="115"/>
      <c r="B68" s="118"/>
      <c r="C68" s="112"/>
      <c r="D68" s="112"/>
      <c r="E68" s="112"/>
      <c r="F68" s="121"/>
    </row>
    <row r="69" spans="1:6" x14ac:dyDescent="0.2">
      <c r="A69" s="100"/>
      <c r="B69" s="126"/>
      <c r="C69" s="127"/>
      <c r="D69" s="128"/>
      <c r="E69" s="129"/>
      <c r="F69" s="130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6"/>
  <sheetViews>
    <sheetView workbookViewId="0"/>
  </sheetViews>
  <sheetFormatPr defaultRowHeight="12.75" x14ac:dyDescent="0.2"/>
  <cols>
    <col min="1" max="1" width="1.42578125" customWidth="1"/>
    <col min="2" max="2" width="47.28515625" customWidth="1"/>
    <col min="3" max="3" width="15.28515625" customWidth="1"/>
    <col min="4" max="4" width="12.42578125" customWidth="1"/>
  </cols>
  <sheetData>
    <row r="1" spans="1:4" x14ac:dyDescent="0.2">
      <c r="A1" s="162"/>
      <c r="B1" s="163"/>
      <c r="C1" s="164"/>
      <c r="D1" s="165"/>
    </row>
    <row r="2" spans="1:4" x14ac:dyDescent="0.2">
      <c r="A2" s="161"/>
      <c r="B2" s="194" t="s">
        <v>0</v>
      </c>
      <c r="C2" s="195"/>
      <c r="D2" s="196"/>
    </row>
    <row r="3" spans="1:4" ht="20.25" x14ac:dyDescent="0.3">
      <c r="A3" s="161"/>
      <c r="B3" s="197" t="s">
        <v>181</v>
      </c>
      <c r="C3" s="198"/>
      <c r="D3" s="199"/>
    </row>
    <row r="4" spans="1:4" x14ac:dyDescent="0.2">
      <c r="A4" s="161"/>
      <c r="B4" s="191" t="s">
        <v>62</v>
      </c>
      <c r="C4" s="192"/>
      <c r="D4" s="193"/>
    </row>
    <row r="5" spans="1:4" x14ac:dyDescent="0.2">
      <c r="A5" s="161"/>
      <c r="B5" s="172"/>
      <c r="C5" s="167"/>
      <c r="D5" s="175"/>
    </row>
    <row r="6" spans="1:4" x14ac:dyDescent="0.2">
      <c r="A6" s="169"/>
      <c r="B6" s="178" t="s">
        <v>133</v>
      </c>
      <c r="C6" s="179" t="s">
        <v>63</v>
      </c>
      <c r="D6" s="180" t="s">
        <v>134</v>
      </c>
    </row>
    <row r="7" spans="1:4" x14ac:dyDescent="0.2">
      <c r="A7" s="170"/>
      <c r="B7" s="173"/>
      <c r="C7" s="166"/>
      <c r="D7" s="176"/>
    </row>
    <row r="8" spans="1:4" x14ac:dyDescent="0.2">
      <c r="A8" s="181"/>
      <c r="B8" s="182"/>
      <c r="C8" s="183"/>
      <c r="D8" s="184"/>
    </row>
    <row r="9" spans="1:4" x14ac:dyDescent="0.2">
      <c r="A9" s="181"/>
      <c r="B9" s="190" t="s">
        <v>135</v>
      </c>
      <c r="D9" s="184"/>
    </row>
    <row r="10" spans="1:4" x14ac:dyDescent="0.2">
      <c r="A10" s="181"/>
      <c r="B10" s="182"/>
      <c r="C10" s="183"/>
      <c r="D10" s="184"/>
    </row>
    <row r="11" spans="1:4" x14ac:dyDescent="0.2">
      <c r="A11" s="181"/>
      <c r="B11" s="182" t="s">
        <v>67</v>
      </c>
      <c r="C11" s="183"/>
      <c r="D11" s="184"/>
    </row>
    <row r="12" spans="1:4" x14ac:dyDescent="0.2">
      <c r="A12" s="181"/>
      <c r="B12" s="182" t="s">
        <v>136</v>
      </c>
      <c r="C12" s="183">
        <v>231.82</v>
      </c>
      <c r="D12" s="184">
        <v>2585.21</v>
      </c>
    </row>
    <row r="13" spans="1:4" x14ac:dyDescent="0.2">
      <c r="A13" s="181"/>
      <c r="B13" s="182" t="s">
        <v>83</v>
      </c>
      <c r="C13" s="183">
        <v>231.82</v>
      </c>
      <c r="D13" s="184">
        <v>2585.21</v>
      </c>
    </row>
    <row r="14" spans="1:4" x14ac:dyDescent="0.2">
      <c r="A14" s="181"/>
      <c r="B14" s="182"/>
      <c r="C14" s="183"/>
      <c r="D14" s="184"/>
    </row>
    <row r="15" spans="1:4" x14ac:dyDescent="0.2">
      <c r="A15" s="181"/>
      <c r="B15" s="182" t="s">
        <v>137</v>
      </c>
      <c r="C15" s="183"/>
      <c r="D15" s="184"/>
    </row>
    <row r="16" spans="1:4" x14ac:dyDescent="0.2">
      <c r="A16" s="181"/>
      <c r="B16" s="182" t="s">
        <v>138</v>
      </c>
      <c r="C16" s="183">
        <v>470</v>
      </c>
      <c r="D16" s="184">
        <v>2651.19</v>
      </c>
    </row>
    <row r="17" spans="1:4" x14ac:dyDescent="0.2">
      <c r="A17" s="181"/>
      <c r="B17" s="182" t="s">
        <v>139</v>
      </c>
      <c r="C17" s="183">
        <v>279.82</v>
      </c>
      <c r="D17" s="184">
        <v>1216.3699999999999</v>
      </c>
    </row>
    <row r="18" spans="1:4" x14ac:dyDescent="0.2">
      <c r="A18" s="181"/>
      <c r="B18" s="182" t="s">
        <v>140</v>
      </c>
      <c r="C18" s="183">
        <v>250</v>
      </c>
      <c r="D18" s="184">
        <v>750</v>
      </c>
    </row>
    <row r="19" spans="1:4" x14ac:dyDescent="0.2">
      <c r="A19" s="181"/>
      <c r="B19" s="182" t="s">
        <v>141</v>
      </c>
      <c r="C19" s="183">
        <v>86.61</v>
      </c>
      <c r="D19" s="184">
        <v>779.49</v>
      </c>
    </row>
    <row r="20" spans="1:4" x14ac:dyDescent="0.2">
      <c r="A20" s="181"/>
      <c r="B20" s="182" t="s">
        <v>142</v>
      </c>
      <c r="C20" s="183">
        <v>0</v>
      </c>
      <c r="D20" s="184">
        <v>80</v>
      </c>
    </row>
    <row r="21" spans="1:4" x14ac:dyDescent="0.2">
      <c r="A21" s="181"/>
      <c r="B21" s="182" t="s">
        <v>143</v>
      </c>
      <c r="C21" s="183">
        <v>1086.43</v>
      </c>
      <c r="D21" s="184">
        <v>5477.05</v>
      </c>
    </row>
    <row r="22" spans="1:4" x14ac:dyDescent="0.2">
      <c r="A22" s="181"/>
      <c r="B22" s="182"/>
      <c r="C22" s="183"/>
      <c r="D22" s="184"/>
    </row>
    <row r="23" spans="1:4" x14ac:dyDescent="0.2">
      <c r="A23" s="181"/>
      <c r="B23" s="182" t="s">
        <v>118</v>
      </c>
      <c r="C23" s="183">
        <v>-854.61</v>
      </c>
      <c r="D23" s="184">
        <v>-2891.84</v>
      </c>
    </row>
    <row r="24" spans="1:4" x14ac:dyDescent="0.2">
      <c r="A24" s="181"/>
      <c r="B24" s="182"/>
      <c r="C24" s="183"/>
      <c r="D24" s="184"/>
    </row>
    <row r="25" spans="1:4" x14ac:dyDescent="0.2">
      <c r="A25" s="181"/>
      <c r="B25" s="190" t="s">
        <v>144</v>
      </c>
      <c r="D25" s="184"/>
    </row>
    <row r="26" spans="1:4" x14ac:dyDescent="0.2">
      <c r="A26" s="181"/>
      <c r="B26" s="182"/>
      <c r="C26" s="183"/>
      <c r="D26" s="184"/>
    </row>
    <row r="27" spans="1:4" x14ac:dyDescent="0.2">
      <c r="A27" s="181"/>
      <c r="B27" s="182" t="s">
        <v>67</v>
      </c>
      <c r="C27" s="183"/>
      <c r="D27" s="184"/>
    </row>
    <row r="28" spans="1:4" x14ac:dyDescent="0.2">
      <c r="A28" s="181"/>
      <c r="B28" s="182" t="s">
        <v>145</v>
      </c>
      <c r="C28" s="183">
        <v>170</v>
      </c>
      <c r="D28" s="184">
        <v>300</v>
      </c>
    </row>
    <row r="29" spans="1:4" x14ac:dyDescent="0.2">
      <c r="A29" s="181"/>
      <c r="B29" s="182" t="s">
        <v>83</v>
      </c>
      <c r="C29" s="183">
        <v>170</v>
      </c>
      <c r="D29" s="184">
        <v>300</v>
      </c>
    </row>
    <row r="30" spans="1:4" x14ac:dyDescent="0.2">
      <c r="A30" s="181"/>
      <c r="B30" s="182"/>
      <c r="C30" s="183"/>
      <c r="D30" s="184"/>
    </row>
    <row r="31" spans="1:4" x14ac:dyDescent="0.2">
      <c r="A31" s="181"/>
      <c r="B31" s="182" t="s">
        <v>118</v>
      </c>
      <c r="C31" s="183">
        <v>170</v>
      </c>
      <c r="D31" s="184">
        <v>300</v>
      </c>
    </row>
    <row r="32" spans="1:4" x14ac:dyDescent="0.2">
      <c r="A32" s="181"/>
      <c r="B32" s="182"/>
      <c r="C32" s="183"/>
      <c r="D32" s="184"/>
    </row>
    <row r="33" spans="1:4" x14ac:dyDescent="0.2">
      <c r="A33" s="181"/>
      <c r="B33" s="190" t="s">
        <v>179</v>
      </c>
      <c r="D33" s="184"/>
    </row>
    <row r="34" spans="1:4" x14ac:dyDescent="0.2">
      <c r="A34" s="181"/>
      <c r="B34" s="182"/>
      <c r="C34" s="183"/>
      <c r="D34" s="184"/>
    </row>
    <row r="35" spans="1:4" x14ac:dyDescent="0.2">
      <c r="A35" s="181"/>
      <c r="B35" s="182" t="s">
        <v>67</v>
      </c>
      <c r="C35" s="183"/>
      <c r="D35" s="184"/>
    </row>
    <row r="36" spans="1:4" x14ac:dyDescent="0.2">
      <c r="A36" s="181"/>
      <c r="B36" s="182" t="s">
        <v>146</v>
      </c>
      <c r="C36" s="183">
        <v>3575</v>
      </c>
      <c r="D36" s="184">
        <v>36160</v>
      </c>
    </row>
    <row r="37" spans="1:4" x14ac:dyDescent="0.2">
      <c r="A37" s="181"/>
      <c r="B37" s="182" t="s">
        <v>147</v>
      </c>
      <c r="C37" s="183">
        <v>1655</v>
      </c>
      <c r="D37" s="184">
        <v>20269</v>
      </c>
    </row>
    <row r="38" spans="1:4" x14ac:dyDescent="0.2">
      <c r="A38" s="181"/>
      <c r="B38" s="182" t="s">
        <v>148</v>
      </c>
      <c r="C38" s="183">
        <v>1175</v>
      </c>
      <c r="D38" s="184">
        <v>9085</v>
      </c>
    </row>
    <row r="39" spans="1:4" x14ac:dyDescent="0.2">
      <c r="A39" s="181"/>
      <c r="B39" s="182" t="s">
        <v>149</v>
      </c>
      <c r="C39" s="183">
        <v>480</v>
      </c>
      <c r="D39" s="184">
        <v>4930</v>
      </c>
    </row>
    <row r="40" spans="1:4" x14ac:dyDescent="0.2">
      <c r="A40" s="181"/>
      <c r="B40" s="182" t="s">
        <v>150</v>
      </c>
      <c r="C40" s="183">
        <v>210</v>
      </c>
      <c r="D40" s="184">
        <v>2840</v>
      </c>
    </row>
    <row r="41" spans="1:4" x14ac:dyDescent="0.2">
      <c r="A41" s="181"/>
      <c r="B41" s="182" t="s">
        <v>151</v>
      </c>
      <c r="C41" s="183">
        <v>150</v>
      </c>
      <c r="D41" s="184">
        <v>1170</v>
      </c>
    </row>
    <row r="42" spans="1:4" x14ac:dyDescent="0.2">
      <c r="A42" s="181"/>
      <c r="B42" s="182" t="s">
        <v>152</v>
      </c>
      <c r="C42" s="183">
        <v>40</v>
      </c>
      <c r="D42" s="184">
        <v>315</v>
      </c>
    </row>
    <row r="43" spans="1:4" x14ac:dyDescent="0.2">
      <c r="A43" s="181"/>
      <c r="B43" s="182" t="s">
        <v>153</v>
      </c>
      <c r="C43" s="183">
        <v>0</v>
      </c>
      <c r="D43" s="184">
        <v>379.67</v>
      </c>
    </row>
    <row r="44" spans="1:4" x14ac:dyDescent="0.2">
      <c r="A44" s="181"/>
      <c r="B44" s="182" t="s">
        <v>154</v>
      </c>
      <c r="C44" s="183">
        <v>164.45</v>
      </c>
      <c r="D44" s="184">
        <v>1411.33</v>
      </c>
    </row>
    <row r="45" spans="1:4" x14ac:dyDescent="0.2">
      <c r="A45" s="181"/>
      <c r="B45" s="182" t="s">
        <v>83</v>
      </c>
      <c r="C45" s="183">
        <v>7449.45</v>
      </c>
      <c r="D45" s="184">
        <v>76560</v>
      </c>
    </row>
    <row r="46" spans="1:4" x14ac:dyDescent="0.2">
      <c r="A46" s="181"/>
      <c r="B46" s="182"/>
      <c r="C46" s="183"/>
      <c r="D46" s="184"/>
    </row>
    <row r="47" spans="1:4" x14ac:dyDescent="0.2">
      <c r="A47" s="181"/>
      <c r="B47" s="182" t="s">
        <v>137</v>
      </c>
      <c r="C47" s="183"/>
      <c r="D47" s="184"/>
    </row>
    <row r="48" spans="1:4" x14ac:dyDescent="0.2">
      <c r="A48" s="181"/>
      <c r="B48" s="182" t="s">
        <v>155</v>
      </c>
      <c r="C48" s="183">
        <v>315</v>
      </c>
      <c r="D48" s="184">
        <v>2835</v>
      </c>
    </row>
    <row r="49" spans="1:4" x14ac:dyDescent="0.2">
      <c r="A49" s="181"/>
      <c r="B49" s="182" t="s">
        <v>156</v>
      </c>
      <c r="C49" s="183">
        <v>1.25</v>
      </c>
      <c r="D49" s="184">
        <v>10</v>
      </c>
    </row>
    <row r="50" spans="1:4" x14ac:dyDescent="0.2">
      <c r="A50" s="181"/>
      <c r="B50" s="182" t="s">
        <v>157</v>
      </c>
      <c r="C50" s="183">
        <v>715</v>
      </c>
      <c r="D50" s="184">
        <v>7230</v>
      </c>
    </row>
    <row r="51" spans="1:4" x14ac:dyDescent="0.2">
      <c r="A51" s="181"/>
      <c r="B51" s="182" t="s">
        <v>158</v>
      </c>
      <c r="C51" s="183">
        <v>331</v>
      </c>
      <c r="D51" s="184">
        <v>4054</v>
      </c>
    </row>
    <row r="52" spans="1:4" x14ac:dyDescent="0.2">
      <c r="A52" s="181"/>
      <c r="B52" s="182" t="s">
        <v>159</v>
      </c>
      <c r="C52" s="183">
        <v>235</v>
      </c>
      <c r="D52" s="184">
        <v>1817</v>
      </c>
    </row>
    <row r="53" spans="1:4" x14ac:dyDescent="0.2">
      <c r="A53" s="181"/>
      <c r="B53" s="182" t="s">
        <v>149</v>
      </c>
      <c r="C53" s="183">
        <v>480</v>
      </c>
      <c r="D53" s="184">
        <v>4930</v>
      </c>
    </row>
    <row r="54" spans="1:4" x14ac:dyDescent="0.2">
      <c r="A54" s="181"/>
      <c r="B54" s="182" t="s">
        <v>150</v>
      </c>
      <c r="C54" s="183">
        <v>210</v>
      </c>
      <c r="D54" s="184">
        <v>2830</v>
      </c>
    </row>
    <row r="55" spans="1:4" x14ac:dyDescent="0.2">
      <c r="A55" s="181"/>
      <c r="B55" s="182" t="s">
        <v>151</v>
      </c>
      <c r="C55" s="183">
        <v>140</v>
      </c>
      <c r="D55" s="184">
        <v>1140</v>
      </c>
    </row>
    <row r="56" spans="1:4" x14ac:dyDescent="0.2">
      <c r="A56" s="181"/>
      <c r="B56" s="182" t="s">
        <v>160</v>
      </c>
      <c r="C56" s="183">
        <v>40</v>
      </c>
      <c r="D56" s="184">
        <v>360</v>
      </c>
    </row>
    <row r="57" spans="1:4" x14ac:dyDescent="0.2">
      <c r="A57" s="181"/>
      <c r="B57" s="182" t="s">
        <v>161</v>
      </c>
      <c r="C57" s="183">
        <v>0</v>
      </c>
      <c r="D57" s="184">
        <v>2654.55</v>
      </c>
    </row>
    <row r="58" spans="1:4" x14ac:dyDescent="0.2">
      <c r="A58" s="181"/>
      <c r="B58" s="182" t="s">
        <v>162</v>
      </c>
      <c r="C58" s="183">
        <v>0</v>
      </c>
      <c r="D58" s="184">
        <v>1725.57</v>
      </c>
    </row>
    <row r="59" spans="1:4" x14ac:dyDescent="0.2">
      <c r="A59" s="181"/>
      <c r="B59" s="182" t="s">
        <v>163</v>
      </c>
      <c r="C59" s="183">
        <v>2564</v>
      </c>
      <c r="D59" s="184">
        <v>26212</v>
      </c>
    </row>
    <row r="60" spans="1:4" x14ac:dyDescent="0.2">
      <c r="A60" s="181"/>
      <c r="B60" s="182" t="s">
        <v>141</v>
      </c>
      <c r="C60" s="183">
        <v>86.62</v>
      </c>
      <c r="D60" s="184">
        <v>779.58</v>
      </c>
    </row>
    <row r="61" spans="1:4" x14ac:dyDescent="0.2">
      <c r="A61" s="181"/>
      <c r="B61" s="182" t="s">
        <v>164</v>
      </c>
      <c r="C61" s="183">
        <v>0</v>
      </c>
      <c r="D61" s="184">
        <v>17.72</v>
      </c>
    </row>
    <row r="62" spans="1:4" x14ac:dyDescent="0.2">
      <c r="A62" s="181"/>
      <c r="B62" s="182" t="s">
        <v>165</v>
      </c>
      <c r="C62" s="183">
        <v>0</v>
      </c>
      <c r="D62" s="184">
        <v>21.65</v>
      </c>
    </row>
    <row r="63" spans="1:4" x14ac:dyDescent="0.2">
      <c r="A63" s="181"/>
      <c r="B63" s="182" t="s">
        <v>143</v>
      </c>
      <c r="C63" s="183">
        <v>5117.87</v>
      </c>
      <c r="D63" s="184">
        <v>56617.07</v>
      </c>
    </row>
    <row r="64" spans="1:4" x14ac:dyDescent="0.2">
      <c r="A64" s="181"/>
      <c r="B64" s="182"/>
      <c r="C64" s="183"/>
      <c r="D64" s="184"/>
    </row>
    <row r="65" spans="1:4" x14ac:dyDescent="0.2">
      <c r="A65" s="181"/>
      <c r="B65" s="182" t="s">
        <v>118</v>
      </c>
      <c r="C65" s="183">
        <v>2331.58</v>
      </c>
      <c r="D65" s="184">
        <v>19942.93</v>
      </c>
    </row>
    <row r="66" spans="1:4" x14ac:dyDescent="0.2">
      <c r="A66" s="181"/>
      <c r="B66" s="182"/>
      <c r="C66" s="183"/>
      <c r="D66" s="184"/>
    </row>
    <row r="67" spans="1:4" x14ac:dyDescent="0.2">
      <c r="A67" s="181"/>
      <c r="B67" s="186" t="s">
        <v>166</v>
      </c>
      <c r="C67" s="185"/>
      <c r="D67" s="184"/>
    </row>
    <row r="68" spans="1:4" x14ac:dyDescent="0.2">
      <c r="A68" s="181"/>
      <c r="B68" s="182"/>
      <c r="C68" s="183"/>
      <c r="D68" s="184"/>
    </row>
    <row r="69" spans="1:4" x14ac:dyDescent="0.2">
      <c r="A69" s="181"/>
      <c r="B69" s="182" t="s">
        <v>67</v>
      </c>
      <c r="C69" s="183"/>
      <c r="D69" s="184"/>
    </row>
    <row r="70" spans="1:4" x14ac:dyDescent="0.2">
      <c r="A70" s="181"/>
      <c r="B70" s="182" t="s">
        <v>167</v>
      </c>
      <c r="C70" s="183">
        <v>27.27</v>
      </c>
      <c r="D70" s="184">
        <v>5432.36</v>
      </c>
    </row>
    <row r="71" spans="1:4" x14ac:dyDescent="0.2">
      <c r="A71" s="181"/>
      <c r="B71" s="182" t="s">
        <v>154</v>
      </c>
      <c r="C71" s="183">
        <v>36.17</v>
      </c>
      <c r="D71" s="184">
        <v>254.88</v>
      </c>
    </row>
    <row r="72" spans="1:4" x14ac:dyDescent="0.2">
      <c r="A72" s="181"/>
      <c r="B72" s="182" t="s">
        <v>168</v>
      </c>
      <c r="C72" s="183">
        <v>0</v>
      </c>
      <c r="D72" s="184">
        <v>85</v>
      </c>
    </row>
    <row r="73" spans="1:4" x14ac:dyDescent="0.2">
      <c r="A73" s="181"/>
      <c r="B73" s="182" t="s">
        <v>83</v>
      </c>
      <c r="C73" s="183">
        <v>63.44</v>
      </c>
      <c r="D73" s="184">
        <v>5772.24</v>
      </c>
    </row>
    <row r="74" spans="1:4" x14ac:dyDescent="0.2">
      <c r="A74" s="181"/>
      <c r="B74" s="182"/>
      <c r="C74" s="183"/>
      <c r="D74" s="184"/>
    </row>
    <row r="75" spans="1:4" x14ac:dyDescent="0.2">
      <c r="A75" s="181"/>
      <c r="B75" s="182" t="s">
        <v>137</v>
      </c>
      <c r="C75" s="183"/>
      <c r="D75" s="184"/>
    </row>
    <row r="76" spans="1:4" x14ac:dyDescent="0.2">
      <c r="A76" s="181"/>
      <c r="B76" s="182" t="s">
        <v>155</v>
      </c>
      <c r="C76" s="183">
        <v>315</v>
      </c>
      <c r="D76" s="184">
        <v>2835</v>
      </c>
    </row>
    <row r="77" spans="1:4" x14ac:dyDescent="0.2">
      <c r="A77" s="181"/>
      <c r="B77" s="182" t="s">
        <v>169</v>
      </c>
      <c r="C77" s="183">
        <v>0</v>
      </c>
      <c r="D77" s="184">
        <v>188.18</v>
      </c>
    </row>
    <row r="78" spans="1:4" x14ac:dyDescent="0.2">
      <c r="A78" s="181"/>
      <c r="B78" s="182" t="s">
        <v>156</v>
      </c>
      <c r="C78" s="183">
        <v>9.5500000000000007</v>
      </c>
      <c r="D78" s="184">
        <v>114.16</v>
      </c>
    </row>
    <row r="79" spans="1:4" x14ac:dyDescent="0.2">
      <c r="A79" s="181"/>
      <c r="B79" s="182" t="s">
        <v>170</v>
      </c>
      <c r="C79" s="183">
        <v>500</v>
      </c>
      <c r="D79" s="184">
        <v>4500</v>
      </c>
    </row>
    <row r="80" spans="1:4" x14ac:dyDescent="0.2">
      <c r="A80" s="181"/>
      <c r="B80" s="182" t="s">
        <v>171</v>
      </c>
      <c r="C80" s="183">
        <v>0</v>
      </c>
      <c r="D80" s="184">
        <v>2000</v>
      </c>
    </row>
    <row r="81" spans="1:4" x14ac:dyDescent="0.2">
      <c r="A81" s="181"/>
      <c r="B81" s="182" t="s">
        <v>140</v>
      </c>
      <c r="C81" s="183">
        <v>125</v>
      </c>
      <c r="D81" s="184">
        <v>375</v>
      </c>
    </row>
    <row r="82" spans="1:4" x14ac:dyDescent="0.2">
      <c r="A82" s="181"/>
      <c r="B82" s="182" t="s">
        <v>141</v>
      </c>
      <c r="C82" s="183">
        <v>86.62</v>
      </c>
      <c r="D82" s="184">
        <v>779.58</v>
      </c>
    </row>
    <row r="83" spans="1:4" x14ac:dyDescent="0.2">
      <c r="A83" s="181"/>
      <c r="B83" s="182" t="s">
        <v>164</v>
      </c>
      <c r="C83" s="183">
        <v>0</v>
      </c>
      <c r="D83" s="184">
        <v>19.84</v>
      </c>
    </row>
    <row r="84" spans="1:4" x14ac:dyDescent="0.2">
      <c r="A84" s="181"/>
      <c r="B84" s="182" t="s">
        <v>172</v>
      </c>
      <c r="C84" s="183">
        <v>0</v>
      </c>
      <c r="D84" s="184">
        <v>28.18</v>
      </c>
    </row>
    <row r="85" spans="1:4" x14ac:dyDescent="0.2">
      <c r="A85" s="181"/>
      <c r="B85" s="182" t="s">
        <v>165</v>
      </c>
      <c r="C85" s="183">
        <v>0</v>
      </c>
      <c r="D85" s="184">
        <v>21.03</v>
      </c>
    </row>
    <row r="86" spans="1:4" x14ac:dyDescent="0.2">
      <c r="A86" s="181"/>
      <c r="B86" s="182" t="s">
        <v>173</v>
      </c>
      <c r="C86" s="183">
        <v>0</v>
      </c>
      <c r="D86" s="184">
        <v>338.64</v>
      </c>
    </row>
    <row r="87" spans="1:4" x14ac:dyDescent="0.2">
      <c r="A87" s="181"/>
      <c r="B87" s="182" t="s">
        <v>174</v>
      </c>
      <c r="C87" s="183">
        <v>42.5</v>
      </c>
      <c r="D87" s="184">
        <v>382.5</v>
      </c>
    </row>
    <row r="88" spans="1:4" x14ac:dyDescent="0.2">
      <c r="A88" s="181"/>
      <c r="B88" s="182" t="s">
        <v>175</v>
      </c>
      <c r="C88" s="183">
        <v>0</v>
      </c>
      <c r="D88" s="184">
        <v>924.28</v>
      </c>
    </row>
    <row r="89" spans="1:4" x14ac:dyDescent="0.2">
      <c r="A89" s="181"/>
      <c r="B89" s="182" t="s">
        <v>176</v>
      </c>
      <c r="C89" s="183">
        <v>261.82</v>
      </c>
      <c r="D89" s="184">
        <v>261.82</v>
      </c>
    </row>
    <row r="90" spans="1:4" x14ac:dyDescent="0.2">
      <c r="A90" s="181"/>
      <c r="B90" s="182" t="s">
        <v>177</v>
      </c>
      <c r="C90" s="183">
        <v>600</v>
      </c>
      <c r="D90" s="184">
        <v>600</v>
      </c>
    </row>
    <row r="91" spans="1:4" x14ac:dyDescent="0.2">
      <c r="A91" s="181"/>
      <c r="B91" s="182" t="s">
        <v>178</v>
      </c>
      <c r="C91" s="183">
        <v>0</v>
      </c>
      <c r="D91" s="184">
        <v>331.96</v>
      </c>
    </row>
    <row r="92" spans="1:4" x14ac:dyDescent="0.2">
      <c r="A92" s="181"/>
      <c r="B92" s="182" t="s">
        <v>143</v>
      </c>
      <c r="C92" s="183">
        <v>1940.49</v>
      </c>
      <c r="D92" s="184">
        <v>13700.17</v>
      </c>
    </row>
    <row r="93" spans="1:4" x14ac:dyDescent="0.2">
      <c r="A93" s="181"/>
      <c r="B93" s="182"/>
      <c r="C93" s="183"/>
      <c r="D93" s="184"/>
    </row>
    <row r="94" spans="1:4" x14ac:dyDescent="0.2">
      <c r="A94" s="181"/>
      <c r="B94" s="182" t="s">
        <v>118</v>
      </c>
      <c r="C94" s="183">
        <v>-1877.05</v>
      </c>
      <c r="D94" s="184">
        <v>-7927.93</v>
      </c>
    </row>
    <row r="95" spans="1:4" x14ac:dyDescent="0.2">
      <c r="A95" s="171"/>
      <c r="B95" s="174"/>
      <c r="C95" s="168"/>
      <c r="D95" s="177"/>
    </row>
    <row r="96" spans="1:4" x14ac:dyDescent="0.2">
      <c r="A96" s="161"/>
      <c r="B96" s="187" t="s">
        <v>180</v>
      </c>
      <c r="C96" s="188">
        <f>C23+C31+C65+C94</f>
        <v>-230.08000000000015</v>
      </c>
      <c r="D96" s="189">
        <f>D23+D31+D65+D94</f>
        <v>9423.16</v>
      </c>
    </row>
  </sheetData>
  <mergeCells count="3">
    <mergeCell ref="B4:D4"/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9"/>
  <sheetViews>
    <sheetView workbookViewId="0">
      <selection activeCell="B1" sqref="B1"/>
    </sheetView>
  </sheetViews>
  <sheetFormatPr defaultRowHeight="12.75" x14ac:dyDescent="0.2"/>
  <cols>
    <col min="1" max="1" width="0.7109375" customWidth="1"/>
    <col min="2" max="2" width="29.28515625" customWidth="1"/>
    <col min="5" max="5" width="11.7109375" customWidth="1"/>
    <col min="6" max="6" width="11.5703125" customWidth="1"/>
  </cols>
  <sheetData>
    <row r="1" spans="1:6" x14ac:dyDescent="0.2">
      <c r="A1" s="136"/>
      <c r="B1" s="137"/>
      <c r="C1" s="137"/>
      <c r="D1" s="137"/>
      <c r="E1" s="137"/>
      <c r="F1" s="138"/>
    </row>
    <row r="2" spans="1:6" x14ac:dyDescent="0.2">
      <c r="A2" s="135"/>
      <c r="B2" s="194" t="s">
        <v>0</v>
      </c>
      <c r="C2" s="195"/>
      <c r="D2" s="195"/>
      <c r="E2" s="195"/>
      <c r="F2" s="196"/>
    </row>
    <row r="3" spans="1:6" ht="20.25" x14ac:dyDescent="0.3">
      <c r="A3" s="135"/>
      <c r="B3" s="197" t="s">
        <v>20</v>
      </c>
      <c r="C3" s="198"/>
      <c r="D3" s="198"/>
      <c r="E3" s="198"/>
      <c r="F3" s="199"/>
    </row>
    <row r="4" spans="1:6" x14ac:dyDescent="0.2">
      <c r="A4" s="135"/>
      <c r="B4" s="191" t="s">
        <v>21</v>
      </c>
      <c r="C4" s="192"/>
      <c r="D4" s="192"/>
      <c r="E4" s="192"/>
      <c r="F4" s="193"/>
    </row>
    <row r="5" spans="1:6" x14ac:dyDescent="0.2">
      <c r="A5" s="135"/>
      <c r="B5" s="146"/>
      <c r="C5" s="142"/>
      <c r="D5" s="142"/>
      <c r="E5" s="142"/>
      <c r="F5" s="149"/>
    </row>
    <row r="6" spans="1:6" x14ac:dyDescent="0.2">
      <c r="A6" s="143"/>
      <c r="B6" s="152"/>
      <c r="C6" s="152"/>
      <c r="D6" s="152"/>
      <c r="E6" s="152"/>
      <c r="F6" s="153"/>
    </row>
    <row r="7" spans="1:6" x14ac:dyDescent="0.2">
      <c r="A7" s="144"/>
      <c r="B7" s="147"/>
      <c r="C7" s="139"/>
      <c r="D7" s="139"/>
      <c r="E7" s="139"/>
      <c r="F7" s="150"/>
    </row>
    <row r="8" spans="1:6" x14ac:dyDescent="0.2">
      <c r="A8" s="141"/>
      <c r="B8" s="157" t="s">
        <v>22</v>
      </c>
      <c r="C8" s="158" t="s">
        <v>2</v>
      </c>
      <c r="D8" s="159"/>
      <c r="E8" s="159"/>
      <c r="F8" s="160"/>
    </row>
    <row r="9" spans="1:6" x14ac:dyDescent="0.2">
      <c r="A9" s="141"/>
      <c r="B9" s="157" t="s">
        <v>23</v>
      </c>
      <c r="C9" s="158" t="s">
        <v>2</v>
      </c>
      <c r="D9" s="159"/>
      <c r="E9" s="159"/>
      <c r="F9" s="160"/>
    </row>
    <row r="10" spans="1:6" x14ac:dyDescent="0.2">
      <c r="A10" s="141"/>
      <c r="B10" s="157" t="s">
        <v>24</v>
      </c>
      <c r="C10" s="158" t="s">
        <v>2</v>
      </c>
      <c r="D10" s="159">
        <v>2128.4699999999998</v>
      </c>
      <c r="E10" s="159"/>
      <c r="F10" s="160"/>
    </row>
    <row r="11" spans="1:6" x14ac:dyDescent="0.2">
      <c r="A11" s="141"/>
      <c r="B11" s="157" t="s">
        <v>25</v>
      </c>
      <c r="C11" s="158" t="s">
        <v>2</v>
      </c>
      <c r="D11" s="159">
        <v>26571.52</v>
      </c>
      <c r="E11" s="159"/>
      <c r="F11" s="160"/>
    </row>
    <row r="12" spans="1:6" x14ac:dyDescent="0.2">
      <c r="A12" s="141"/>
      <c r="B12" s="157" t="s">
        <v>26</v>
      </c>
      <c r="C12" s="158" t="s">
        <v>2</v>
      </c>
      <c r="D12" s="159">
        <v>24333.86</v>
      </c>
      <c r="E12" s="159"/>
      <c r="F12" s="160"/>
    </row>
    <row r="13" spans="1:6" x14ac:dyDescent="0.2">
      <c r="A13" s="141"/>
      <c r="B13" s="157" t="s">
        <v>27</v>
      </c>
      <c r="C13" s="158" t="s">
        <v>2</v>
      </c>
      <c r="D13" s="159">
        <v>100</v>
      </c>
      <c r="E13" s="159"/>
      <c r="F13" s="160"/>
    </row>
    <row r="14" spans="1:6" x14ac:dyDescent="0.2">
      <c r="A14" s="141"/>
      <c r="B14" s="157" t="s">
        <v>28</v>
      </c>
      <c r="C14" s="158" t="s">
        <v>2</v>
      </c>
      <c r="D14" s="159">
        <v>300</v>
      </c>
      <c r="E14" s="159"/>
      <c r="F14" s="160"/>
    </row>
    <row r="15" spans="1:6" x14ac:dyDescent="0.2">
      <c r="A15" s="141"/>
      <c r="B15" s="157" t="s">
        <v>29</v>
      </c>
      <c r="C15" s="158" t="s">
        <v>2</v>
      </c>
      <c r="D15" s="159"/>
      <c r="E15" s="159">
        <v>53433.85</v>
      </c>
      <c r="F15" s="160"/>
    </row>
    <row r="16" spans="1:6" x14ac:dyDescent="0.2">
      <c r="A16" s="141"/>
      <c r="B16" s="157" t="s">
        <v>30</v>
      </c>
      <c r="C16" s="158" t="s">
        <v>2</v>
      </c>
      <c r="D16" s="159"/>
      <c r="E16" s="159">
        <v>730.93</v>
      </c>
      <c r="F16" s="160"/>
    </row>
    <row r="17" spans="1:6" x14ac:dyDescent="0.2">
      <c r="A17" s="141"/>
      <c r="B17" s="157" t="s">
        <v>31</v>
      </c>
      <c r="C17" s="158" t="s">
        <v>2</v>
      </c>
      <c r="D17" s="159"/>
      <c r="E17" s="159"/>
      <c r="F17" s="160"/>
    </row>
    <row r="18" spans="1:6" x14ac:dyDescent="0.2">
      <c r="A18" s="141"/>
      <c r="B18" s="157" t="s">
        <v>32</v>
      </c>
      <c r="C18" s="158" t="s">
        <v>2</v>
      </c>
      <c r="D18" s="159">
        <v>87427.32</v>
      </c>
      <c r="E18" s="159"/>
      <c r="F18" s="160"/>
    </row>
    <row r="19" spans="1:6" x14ac:dyDescent="0.2">
      <c r="A19" s="141"/>
      <c r="B19" s="157" t="s">
        <v>33</v>
      </c>
      <c r="C19" s="158" t="s">
        <v>2</v>
      </c>
      <c r="D19" s="159">
        <v>1840.49</v>
      </c>
      <c r="E19" s="159"/>
      <c r="F19" s="160"/>
    </row>
    <row r="20" spans="1:6" x14ac:dyDescent="0.2">
      <c r="A20" s="141"/>
      <c r="B20" s="157" t="s">
        <v>34</v>
      </c>
      <c r="C20" s="158" t="s">
        <v>2</v>
      </c>
      <c r="D20" s="159"/>
      <c r="E20" s="159">
        <v>89267.81</v>
      </c>
      <c r="F20" s="160"/>
    </row>
    <row r="21" spans="1:6" x14ac:dyDescent="0.2">
      <c r="A21" s="141"/>
      <c r="B21" s="157" t="s">
        <v>35</v>
      </c>
      <c r="C21" s="158" t="s">
        <v>2</v>
      </c>
      <c r="D21" s="159"/>
      <c r="E21" s="159"/>
      <c r="F21" s="160"/>
    </row>
    <row r="22" spans="1:6" x14ac:dyDescent="0.2">
      <c r="A22" s="141"/>
      <c r="B22" s="157" t="s">
        <v>36</v>
      </c>
      <c r="C22" s="158" t="s">
        <v>2</v>
      </c>
      <c r="D22" s="159">
        <v>12000</v>
      </c>
      <c r="E22" s="159"/>
      <c r="F22" s="160"/>
    </row>
    <row r="23" spans="1:6" x14ac:dyDescent="0.2">
      <c r="A23" s="141"/>
      <c r="B23" s="157" t="s">
        <v>37</v>
      </c>
      <c r="C23" s="158" t="s">
        <v>2</v>
      </c>
      <c r="D23" s="159">
        <v>-4500</v>
      </c>
      <c r="E23" s="159"/>
      <c r="F23" s="160"/>
    </row>
    <row r="24" spans="1:6" x14ac:dyDescent="0.2">
      <c r="A24" s="141"/>
      <c r="B24" s="157" t="s">
        <v>38</v>
      </c>
      <c r="C24" s="158" t="s">
        <v>2</v>
      </c>
      <c r="D24" s="159"/>
      <c r="E24" s="159">
        <v>7500</v>
      </c>
      <c r="F24" s="160"/>
    </row>
    <row r="25" spans="1:6" x14ac:dyDescent="0.2">
      <c r="A25" s="141"/>
      <c r="B25" s="157" t="s">
        <v>39</v>
      </c>
      <c r="C25" s="158" t="s">
        <v>2</v>
      </c>
      <c r="D25" s="159"/>
      <c r="E25" s="159"/>
      <c r="F25" s="160"/>
    </row>
    <row r="26" spans="1:6" x14ac:dyDescent="0.2">
      <c r="A26" s="141"/>
      <c r="B26" s="157" t="s">
        <v>40</v>
      </c>
      <c r="C26" s="158" t="s">
        <v>2</v>
      </c>
      <c r="D26" s="159">
        <v>2466.2800000000002</v>
      </c>
      <c r="E26" s="159"/>
      <c r="F26" s="160"/>
    </row>
    <row r="27" spans="1:6" x14ac:dyDescent="0.2">
      <c r="A27" s="141"/>
      <c r="B27" s="157" t="s">
        <v>41</v>
      </c>
      <c r="C27" s="158" t="s">
        <v>2</v>
      </c>
      <c r="D27" s="159">
        <v>779.53</v>
      </c>
      <c r="E27" s="159"/>
      <c r="F27" s="160"/>
    </row>
    <row r="28" spans="1:6" x14ac:dyDescent="0.2">
      <c r="A28" s="141"/>
      <c r="B28" s="157" t="s">
        <v>42</v>
      </c>
      <c r="C28" s="158" t="s">
        <v>2</v>
      </c>
      <c r="D28" s="159"/>
      <c r="E28" s="159">
        <v>2225.3200000000002</v>
      </c>
      <c r="F28" s="160"/>
    </row>
    <row r="29" spans="1:6" x14ac:dyDescent="0.2">
      <c r="A29" s="141"/>
      <c r="B29" s="157" t="s">
        <v>43</v>
      </c>
      <c r="C29" s="158" t="s">
        <v>2</v>
      </c>
      <c r="D29" s="159"/>
      <c r="E29" s="159">
        <v>-370.89</v>
      </c>
      <c r="F29" s="160"/>
    </row>
    <row r="30" spans="1:6" x14ac:dyDescent="0.2">
      <c r="A30" s="141"/>
      <c r="B30" s="157" t="s">
        <v>44</v>
      </c>
      <c r="C30" s="158" t="s">
        <v>2</v>
      </c>
      <c r="D30" s="159"/>
      <c r="E30" s="159"/>
      <c r="F30" s="160">
        <v>156032.82999999999</v>
      </c>
    </row>
    <row r="31" spans="1:6" x14ac:dyDescent="0.2">
      <c r="A31" s="141"/>
      <c r="B31" s="157" t="s">
        <v>45</v>
      </c>
      <c r="C31" s="158" t="s">
        <v>2</v>
      </c>
      <c r="D31" s="159"/>
      <c r="E31" s="159"/>
      <c r="F31" s="160"/>
    </row>
    <row r="32" spans="1:6" x14ac:dyDescent="0.2">
      <c r="A32" s="141"/>
      <c r="B32" s="157" t="s">
        <v>46</v>
      </c>
      <c r="C32" s="158" t="s">
        <v>2</v>
      </c>
      <c r="D32" s="159"/>
      <c r="E32" s="159"/>
      <c r="F32" s="160"/>
    </row>
    <row r="33" spans="1:6" x14ac:dyDescent="0.2">
      <c r="A33" s="141"/>
      <c r="B33" s="157" t="s">
        <v>47</v>
      </c>
      <c r="C33" s="158" t="s">
        <v>2</v>
      </c>
      <c r="D33" s="159">
        <v>16505.3</v>
      </c>
      <c r="E33" s="159"/>
      <c r="F33" s="160"/>
    </row>
    <row r="34" spans="1:6" x14ac:dyDescent="0.2">
      <c r="A34" s="141"/>
      <c r="B34" s="157" t="s">
        <v>48</v>
      </c>
      <c r="C34" s="158" t="s">
        <v>2</v>
      </c>
      <c r="D34" s="159">
        <v>1813.64</v>
      </c>
      <c r="E34" s="159"/>
      <c r="F34" s="160"/>
    </row>
    <row r="35" spans="1:6" x14ac:dyDescent="0.2">
      <c r="A35" s="141"/>
      <c r="B35" s="157" t="s">
        <v>49</v>
      </c>
      <c r="C35" s="158" t="s">
        <v>2</v>
      </c>
      <c r="D35" s="159">
        <v>100</v>
      </c>
      <c r="E35" s="159"/>
      <c r="F35" s="160"/>
    </row>
    <row r="36" spans="1:6" x14ac:dyDescent="0.2">
      <c r="A36" s="141"/>
      <c r="B36" s="157" t="s">
        <v>50</v>
      </c>
      <c r="C36" s="158" t="s">
        <v>2</v>
      </c>
      <c r="D36" s="159"/>
      <c r="E36" s="159">
        <v>18418.939999999999</v>
      </c>
      <c r="F36" s="160"/>
    </row>
    <row r="37" spans="1:6" x14ac:dyDescent="0.2">
      <c r="A37" s="141"/>
      <c r="B37" s="157" t="s">
        <v>51</v>
      </c>
      <c r="C37" s="158" t="s">
        <v>2</v>
      </c>
      <c r="D37" s="159"/>
      <c r="E37" s="159"/>
      <c r="F37" s="160"/>
    </row>
    <row r="38" spans="1:6" x14ac:dyDescent="0.2">
      <c r="A38" s="141"/>
      <c r="B38" s="157" t="s">
        <v>52</v>
      </c>
      <c r="C38" s="158" t="s">
        <v>2</v>
      </c>
      <c r="D38" s="159">
        <v>146.74</v>
      </c>
      <c r="E38" s="159"/>
      <c r="F38" s="160"/>
    </row>
    <row r="39" spans="1:6" x14ac:dyDescent="0.2">
      <c r="A39" s="141"/>
      <c r="B39" s="157" t="s">
        <v>53</v>
      </c>
      <c r="C39" s="158" t="s">
        <v>2</v>
      </c>
      <c r="D39" s="159">
        <v>-142.77000000000001</v>
      </c>
      <c r="E39" s="159"/>
      <c r="F39" s="160"/>
    </row>
    <row r="40" spans="1:6" x14ac:dyDescent="0.2">
      <c r="A40" s="141"/>
      <c r="B40" s="157" t="s">
        <v>54</v>
      </c>
      <c r="C40" s="158" t="s">
        <v>2</v>
      </c>
      <c r="D40" s="159"/>
      <c r="E40" s="159">
        <v>3.97</v>
      </c>
      <c r="F40" s="160"/>
    </row>
    <row r="41" spans="1:6" x14ac:dyDescent="0.2">
      <c r="A41" s="141"/>
      <c r="B41" s="157" t="s">
        <v>55</v>
      </c>
      <c r="C41" s="158" t="s">
        <v>2</v>
      </c>
      <c r="D41" s="159"/>
      <c r="E41" s="159"/>
      <c r="F41" s="160">
        <v>18422.91</v>
      </c>
    </row>
    <row r="42" spans="1:6" x14ac:dyDescent="0.2">
      <c r="A42" s="141"/>
      <c r="B42" s="157" t="s">
        <v>56</v>
      </c>
      <c r="C42" s="158"/>
      <c r="D42" s="159"/>
      <c r="E42" s="159"/>
      <c r="F42" s="160">
        <v>137609.92000000001</v>
      </c>
    </row>
    <row r="43" spans="1:6" x14ac:dyDescent="0.2">
      <c r="A43" s="141"/>
      <c r="B43" s="157" t="s">
        <v>57</v>
      </c>
      <c r="C43" s="158" t="s">
        <v>2</v>
      </c>
      <c r="D43" s="159"/>
      <c r="E43" s="159"/>
      <c r="F43" s="160"/>
    </row>
    <row r="44" spans="1:6" x14ac:dyDescent="0.2">
      <c r="A44" s="141"/>
      <c r="B44" s="157" t="s">
        <v>58</v>
      </c>
      <c r="C44" s="158" t="s">
        <v>2</v>
      </c>
      <c r="D44" s="159"/>
      <c r="E44" s="159">
        <v>128186.76</v>
      </c>
      <c r="F44" s="160"/>
    </row>
    <row r="45" spans="1:6" x14ac:dyDescent="0.2">
      <c r="A45" s="141"/>
      <c r="B45" s="157" t="s">
        <v>59</v>
      </c>
      <c r="C45" s="158" t="s">
        <v>2</v>
      </c>
      <c r="D45" s="159"/>
      <c r="E45" s="159">
        <v>9423.16</v>
      </c>
      <c r="F45" s="160"/>
    </row>
    <row r="46" spans="1:6" x14ac:dyDescent="0.2">
      <c r="A46" s="141"/>
      <c r="B46" s="157" t="s">
        <v>60</v>
      </c>
      <c r="C46" s="158" t="s">
        <v>2</v>
      </c>
      <c r="D46" s="159"/>
      <c r="E46" s="159"/>
      <c r="F46" s="160">
        <v>137609.92000000001</v>
      </c>
    </row>
    <row r="47" spans="1:6" x14ac:dyDescent="0.2">
      <c r="A47" s="141"/>
      <c r="B47" s="157"/>
      <c r="C47" s="158"/>
      <c r="D47" s="159"/>
      <c r="E47" s="159"/>
      <c r="F47" s="160"/>
    </row>
    <row r="48" spans="1:6" x14ac:dyDescent="0.2">
      <c r="A48" s="145"/>
      <c r="B48" s="148"/>
      <c r="C48" s="140"/>
      <c r="D48" s="140"/>
      <c r="E48" s="140"/>
      <c r="F48" s="151"/>
    </row>
    <row r="49" spans="1:6" x14ac:dyDescent="0.2">
      <c r="A49" s="135"/>
      <c r="B49" s="154"/>
      <c r="C49" s="155"/>
      <c r="D49" s="155"/>
      <c r="E49" s="155"/>
      <c r="F49" s="156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5"/>
  <sheetViews>
    <sheetView tabSelected="1" workbookViewId="0">
      <selection activeCell="B28" sqref="B28"/>
    </sheetView>
  </sheetViews>
  <sheetFormatPr defaultRowHeight="12.75" x14ac:dyDescent="0.2"/>
  <cols>
    <col min="1" max="1" width="0.85546875" customWidth="1"/>
    <col min="2" max="2" width="35.7109375" customWidth="1"/>
    <col min="3" max="7" width="10.7109375" customWidth="1"/>
  </cols>
  <sheetData>
    <row r="1" spans="1:7" x14ac:dyDescent="0.2">
      <c r="A1" s="4"/>
      <c r="B1" s="5"/>
      <c r="C1" s="6"/>
      <c r="D1" s="4"/>
      <c r="E1" s="4"/>
      <c r="F1" s="7"/>
      <c r="G1" s="8"/>
    </row>
    <row r="2" spans="1:7" x14ac:dyDescent="0.2">
      <c r="A2" s="3"/>
      <c r="B2" s="194" t="s">
        <v>0</v>
      </c>
      <c r="C2" s="195"/>
      <c r="D2" s="195"/>
      <c r="E2" s="195"/>
      <c r="F2" s="195"/>
      <c r="G2" s="196"/>
    </row>
    <row r="3" spans="1:7" ht="20.25" x14ac:dyDescent="0.3">
      <c r="A3" s="3"/>
      <c r="B3" s="197" t="s">
        <v>10</v>
      </c>
      <c r="C3" s="198"/>
      <c r="D3" s="198"/>
      <c r="E3" s="198"/>
      <c r="F3" s="198"/>
      <c r="G3" s="199"/>
    </row>
    <row r="4" spans="1:7" x14ac:dyDescent="0.2">
      <c r="A4" s="3"/>
      <c r="B4" s="191" t="s">
        <v>1</v>
      </c>
      <c r="C4" s="192"/>
      <c r="D4" s="192"/>
      <c r="E4" s="192"/>
      <c r="F4" s="192"/>
      <c r="G4" s="193"/>
    </row>
    <row r="5" spans="1:7" x14ac:dyDescent="0.2">
      <c r="A5" s="3"/>
      <c r="B5" s="18"/>
      <c r="C5" s="12"/>
      <c r="D5" s="11"/>
      <c r="E5" s="11"/>
      <c r="F5" s="13"/>
      <c r="G5" s="21"/>
    </row>
    <row r="6" spans="1:7" x14ac:dyDescent="0.2">
      <c r="A6" s="15"/>
      <c r="B6" s="24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8</v>
      </c>
    </row>
    <row r="7" spans="1:7" x14ac:dyDescent="0.2">
      <c r="A7" s="16"/>
      <c r="B7" s="19"/>
      <c r="C7" s="9"/>
      <c r="D7" s="9"/>
      <c r="E7" s="9"/>
      <c r="F7" s="9"/>
      <c r="G7" s="22"/>
    </row>
    <row r="8" spans="1:7" x14ac:dyDescent="0.2">
      <c r="A8" s="10"/>
      <c r="B8" s="30" t="s">
        <v>16</v>
      </c>
      <c r="C8" s="31">
        <f t="shared" ref="C8:C19" si="0">SUM(D8:G8)</f>
        <v>630</v>
      </c>
      <c r="D8" s="31">
        <v>630</v>
      </c>
      <c r="E8" s="31">
        <v>0</v>
      </c>
      <c r="F8" s="31">
        <v>0</v>
      </c>
      <c r="G8" s="32">
        <v>0</v>
      </c>
    </row>
    <row r="9" spans="1:7" s="2" customFormat="1" x14ac:dyDescent="0.2">
      <c r="A9" s="10"/>
      <c r="B9" s="30" t="s">
        <v>18</v>
      </c>
      <c r="C9" s="31">
        <f t="shared" si="0"/>
        <v>600</v>
      </c>
      <c r="D9" s="31">
        <v>600</v>
      </c>
      <c r="E9" s="31">
        <v>0</v>
      </c>
      <c r="F9" s="31">
        <v>0</v>
      </c>
      <c r="G9" s="32">
        <v>0</v>
      </c>
    </row>
    <row r="10" spans="1:7" s="2" customFormat="1" x14ac:dyDescent="0.2">
      <c r="A10" s="10"/>
      <c r="B10" s="30" t="s">
        <v>13</v>
      </c>
      <c r="C10" s="31">
        <f t="shared" si="0"/>
        <v>1215</v>
      </c>
      <c r="D10" s="31">
        <v>1215</v>
      </c>
      <c r="E10" s="31">
        <v>0</v>
      </c>
      <c r="F10" s="31">
        <v>0</v>
      </c>
      <c r="G10" s="32">
        <v>0</v>
      </c>
    </row>
    <row r="11" spans="1:7" s="134" customFormat="1" x14ac:dyDescent="0.2">
      <c r="A11" s="141"/>
      <c r="B11" s="157" t="s">
        <v>130</v>
      </c>
      <c r="C11" s="67">
        <f t="shared" ref="C11" si="1">SUM(D11:G11)</f>
        <v>250</v>
      </c>
      <c r="D11" s="67">
        <v>250</v>
      </c>
      <c r="E11" s="67">
        <v>0</v>
      </c>
      <c r="F11" s="67">
        <v>0</v>
      </c>
      <c r="G11" s="32">
        <v>0</v>
      </c>
    </row>
    <row r="12" spans="1:7" s="2" customFormat="1" x14ac:dyDescent="0.2">
      <c r="A12" s="10"/>
      <c r="B12" s="30" t="s">
        <v>14</v>
      </c>
      <c r="C12" s="31">
        <f t="shared" si="0"/>
        <v>551</v>
      </c>
      <c r="D12" s="31">
        <v>551</v>
      </c>
      <c r="E12" s="31">
        <v>0</v>
      </c>
      <c r="F12" s="31">
        <v>0</v>
      </c>
      <c r="G12" s="32">
        <v>0</v>
      </c>
    </row>
    <row r="13" spans="1:7" s="134" customFormat="1" x14ac:dyDescent="0.2">
      <c r="A13" s="141"/>
      <c r="B13" s="157" t="s">
        <v>131</v>
      </c>
      <c r="C13" s="67">
        <f t="shared" ref="C13" si="2">SUM(D13:G13)</f>
        <v>125</v>
      </c>
      <c r="D13" s="67">
        <v>125</v>
      </c>
      <c r="E13" s="67">
        <v>0</v>
      </c>
      <c r="F13" s="67">
        <v>0</v>
      </c>
      <c r="G13" s="32">
        <v>0</v>
      </c>
    </row>
    <row r="14" spans="1:7" s="2" customFormat="1" x14ac:dyDescent="0.2">
      <c r="A14" s="10"/>
      <c r="B14" s="30" t="s">
        <v>12</v>
      </c>
      <c r="C14" s="31">
        <f t="shared" si="0"/>
        <v>11397.380000000001</v>
      </c>
      <c r="D14" s="31">
        <f>3397.38+4000+4000</f>
        <v>11397.380000000001</v>
      </c>
      <c r="E14" s="31">
        <v>0</v>
      </c>
      <c r="F14" s="31">
        <v>0</v>
      </c>
      <c r="G14" s="32">
        <v>0</v>
      </c>
    </row>
    <row r="15" spans="1:7" s="2" customFormat="1" x14ac:dyDescent="0.2">
      <c r="A15" s="10"/>
      <c r="B15" s="30" t="s">
        <v>15</v>
      </c>
      <c r="C15" s="31">
        <f t="shared" si="0"/>
        <v>385</v>
      </c>
      <c r="D15" s="31">
        <v>385</v>
      </c>
      <c r="E15" s="31">
        <v>0</v>
      </c>
      <c r="F15" s="31">
        <v>0</v>
      </c>
      <c r="G15" s="32">
        <v>0</v>
      </c>
    </row>
    <row r="16" spans="1:7" s="2" customFormat="1" x14ac:dyDescent="0.2">
      <c r="A16" s="10"/>
      <c r="B16" s="30" t="s">
        <v>11</v>
      </c>
      <c r="C16" s="31">
        <f t="shared" si="0"/>
        <v>163.92</v>
      </c>
      <c r="D16" s="31">
        <v>163.92</v>
      </c>
      <c r="E16" s="31">
        <v>0</v>
      </c>
      <c r="F16" s="31">
        <v>0</v>
      </c>
      <c r="G16" s="32">
        <v>0</v>
      </c>
    </row>
    <row r="17" spans="1:7" s="134" customFormat="1" x14ac:dyDescent="0.2">
      <c r="A17" s="141"/>
      <c r="B17" s="157" t="s">
        <v>132</v>
      </c>
      <c r="C17" s="67">
        <f t="shared" ref="C17" si="3">SUM(D17:G17)</f>
        <v>660</v>
      </c>
      <c r="D17" s="67">
        <v>660</v>
      </c>
      <c r="E17" s="67">
        <v>0</v>
      </c>
      <c r="F17" s="67">
        <v>0</v>
      </c>
      <c r="G17" s="32">
        <v>0</v>
      </c>
    </row>
    <row r="18" spans="1:7" s="2" customFormat="1" x14ac:dyDescent="0.2">
      <c r="A18" s="10"/>
      <c r="B18" s="30" t="s">
        <v>19</v>
      </c>
      <c r="C18" s="31">
        <f t="shared" si="0"/>
        <v>288</v>
      </c>
      <c r="D18" s="31">
        <v>288</v>
      </c>
      <c r="E18" s="31">
        <v>0</v>
      </c>
      <c r="F18" s="31">
        <v>0</v>
      </c>
      <c r="G18" s="32">
        <v>0</v>
      </c>
    </row>
    <row r="19" spans="1:7" x14ac:dyDescent="0.2">
      <c r="A19" s="10"/>
      <c r="B19" s="30" t="s">
        <v>17</v>
      </c>
      <c r="C19" s="31">
        <f t="shared" si="0"/>
        <v>240</v>
      </c>
      <c r="D19" s="31">
        <v>240</v>
      </c>
      <c r="E19" s="31">
        <v>0</v>
      </c>
      <c r="F19" s="31">
        <v>0</v>
      </c>
      <c r="G19" s="32">
        <v>0</v>
      </c>
    </row>
    <row r="20" spans="1:7" x14ac:dyDescent="0.2">
      <c r="A20" s="10"/>
      <c r="B20" s="33" t="s">
        <v>9</v>
      </c>
      <c r="C20" s="31">
        <f>SUM(C8:C19)</f>
        <v>16505.300000000003</v>
      </c>
      <c r="D20" s="31">
        <f t="shared" ref="D20:G20" si="4">SUM(D8:D19)</f>
        <v>16505.300000000003</v>
      </c>
      <c r="E20" s="31">
        <f t="shared" si="4"/>
        <v>0</v>
      </c>
      <c r="F20" s="31">
        <f t="shared" si="4"/>
        <v>0</v>
      </c>
      <c r="G20" s="32">
        <f t="shared" si="4"/>
        <v>0</v>
      </c>
    </row>
    <row r="21" spans="1:7" x14ac:dyDescent="0.2">
      <c r="A21" s="17"/>
      <c r="B21" s="20"/>
      <c r="C21" s="14"/>
      <c r="D21" s="14"/>
      <c r="E21" s="14"/>
      <c r="F21" s="14"/>
      <c r="G21" s="23"/>
    </row>
    <row r="22" spans="1:7" x14ac:dyDescent="0.2">
      <c r="B22" s="25"/>
      <c r="C22" s="26"/>
      <c r="D22" s="27"/>
      <c r="E22" s="27"/>
      <c r="F22" s="28"/>
      <c r="G22" s="29"/>
    </row>
    <row r="25" spans="1:7" x14ac:dyDescent="0.2">
      <c r="C25" s="1"/>
    </row>
  </sheetData>
  <mergeCells count="3">
    <mergeCell ref="B4:G4"/>
    <mergeCell ref="B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P&amp;L with YTD</vt:lpstr>
      <vt:lpstr>March P&amp;L with budget</vt:lpstr>
      <vt:lpstr>YTD P&amp;L with budget</vt:lpstr>
      <vt:lpstr>P&amp;L by activity</vt:lpstr>
      <vt:lpstr>Balance sheet</vt:lpstr>
      <vt:lpstr>Payables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Aged Receivables (Summary)</dc:title>
  <dc:subject/>
  <dc:creator>MYOB Technology Pty Ltd</dc:creator>
  <cp:keywords/>
  <dc:description/>
  <cp:lastModifiedBy>aa</cp:lastModifiedBy>
  <cp:lastPrinted>2013-09-24T22:07:00Z</cp:lastPrinted>
  <dcterms:created xsi:type="dcterms:W3CDTF">1997-08-18T19:59:51Z</dcterms:created>
  <dcterms:modified xsi:type="dcterms:W3CDTF">2018-10-14T07:50:42Z</dcterms:modified>
</cp:coreProperties>
</file>