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\Documents\Anne\SIRA\Minutes\2017\Treasury\"/>
    </mc:Choice>
  </mc:AlternateContent>
  <xr:revisionPtr revIDLastSave="0" documentId="13_ncr:1_{DBD411CC-151A-4081-B17A-9F1A820C8F2A}" xr6:coauthVersionLast="37" xr6:coauthVersionMax="37" xr10:uidLastSave="{00000000-0000-0000-0000-000000000000}"/>
  <bookViews>
    <workbookView xWindow="0" yWindow="0" windowWidth="28800" windowHeight="11280" activeTab="5" xr2:uid="{00000000-000D-0000-FFFF-FFFF00000000}"/>
  </bookViews>
  <sheets>
    <sheet name="P&amp;L with YTD" sheetId="10" r:id="rId1"/>
    <sheet name="May P&amp;L with budget" sheetId="5" r:id="rId2"/>
    <sheet name="YTD P&amp;L with budget" sheetId="6" r:id="rId3"/>
    <sheet name="Activity P&amp;L" sheetId="7" r:id="rId4"/>
    <sheet name="Balance sheet" sheetId="9" r:id="rId5"/>
    <sheet name="Payables" sheetId="3" r:id="rId6"/>
  </sheets>
  <calcPr calcId="162913"/>
</workbook>
</file>

<file path=xl/calcChain.xml><?xml version="1.0" encoding="utf-8"?>
<calcChain xmlns="http://schemas.openxmlformats.org/spreadsheetml/2006/main">
  <c r="C12" i="3" l="1"/>
  <c r="C13" i="3"/>
  <c r="C9" i="3"/>
  <c r="C10" i="3"/>
  <c r="C11" i="3"/>
  <c r="C8" i="3"/>
  <c r="F46" i="9"/>
  <c r="F41" i="9"/>
  <c r="F42" i="9" s="1"/>
  <c r="E36" i="9"/>
  <c r="D15" i="3" l="1"/>
  <c r="E15" i="3"/>
  <c r="F15" i="3"/>
  <c r="G15" i="3"/>
  <c r="C14" i="3"/>
  <c r="C15" i="3" s="1"/>
  <c r="D97" i="7"/>
  <c r="C97" i="7"/>
</calcChain>
</file>

<file path=xl/sharedStrings.xml><?xml version="1.0" encoding="utf-8"?>
<sst xmlns="http://schemas.openxmlformats.org/spreadsheetml/2006/main" count="376" uniqueCount="178">
  <si>
    <t>Scotland Island Residents' Association</t>
  </si>
  <si>
    <t>Balance Sheet</t>
  </si>
  <si>
    <t/>
  </si>
  <si>
    <t>Assets</t>
  </si>
  <si>
    <t xml:space="preserve">   Cash at bank</t>
  </si>
  <si>
    <t xml:space="preserve">      St George 161070923</t>
  </si>
  <si>
    <t xml:space="preserve">      Emergency Water 421828033</t>
  </si>
  <si>
    <t xml:space="preserve">      Savings 439577965</t>
  </si>
  <si>
    <t xml:space="preserve">      CG float</t>
  </si>
  <si>
    <t xml:space="preserve">      CV concession float</t>
  </si>
  <si>
    <t xml:space="preserve">   Total Cash at bank</t>
  </si>
  <si>
    <t xml:space="preserve">   Paypal account</t>
  </si>
  <si>
    <t xml:space="preserve">   Non-Current Assets</t>
  </si>
  <si>
    <t xml:space="preserve">      Emergency Water Term Deposit</t>
  </si>
  <si>
    <t xml:space="preserve">      Term deposit interest accrued</t>
  </si>
  <si>
    <t xml:space="preserve">   Total Non-Current Assets</t>
  </si>
  <si>
    <t xml:space="preserve">   Other Assets</t>
  </si>
  <si>
    <t xml:space="preserve">      Loan SIOCS</t>
  </si>
  <si>
    <t xml:space="preserve">      Prov for nonperforming</t>
  </si>
  <si>
    <t xml:space="preserve">   Total Other Assets</t>
  </si>
  <si>
    <t xml:space="preserve">   Debtors</t>
  </si>
  <si>
    <t xml:space="preserve">      Debtors</t>
  </si>
  <si>
    <t xml:space="preserve">      Prepayments</t>
  </si>
  <si>
    <t xml:space="preserve">   Equipment</t>
  </si>
  <si>
    <t xml:space="preserve">   Accumulated depreciation</t>
  </si>
  <si>
    <t>Total Assets</t>
  </si>
  <si>
    <t>Liabilities</t>
  </si>
  <si>
    <t xml:space="preserve">   Current Liabilities</t>
  </si>
  <si>
    <t xml:space="preserve">      Creditors</t>
  </si>
  <si>
    <t xml:space="preserve">      Accruals</t>
  </si>
  <si>
    <t xml:space="preserve">      Deposits held</t>
  </si>
  <si>
    <t xml:space="preserve">   Total Current Liabilities</t>
  </si>
  <si>
    <t xml:space="preserve">   GST Liabilities</t>
  </si>
  <si>
    <t xml:space="preserve">      GST Collected</t>
  </si>
  <si>
    <t xml:space="preserve">      GST Paid</t>
  </si>
  <si>
    <t xml:space="preserve">   Total GST Liabilities</t>
  </si>
  <si>
    <t>Total Liabilities</t>
  </si>
  <si>
    <t>Net Assets</t>
  </si>
  <si>
    <t>Equity</t>
  </si>
  <si>
    <t xml:space="preserve">   Retained Earnings</t>
  </si>
  <si>
    <t xml:space="preserve">   Current Year Surplus/Deficit</t>
  </si>
  <si>
    <t>Total Equity</t>
  </si>
  <si>
    <t>Name</t>
  </si>
  <si>
    <t>Total Due</t>
  </si>
  <si>
    <t>0 - 7_x000D_</t>
  </si>
  <si>
    <t>8 - 14</t>
  </si>
  <si>
    <t>15 - 21</t>
  </si>
  <si>
    <t>21+</t>
  </si>
  <si>
    <t>Total:</t>
  </si>
  <si>
    <t>Aged Payables [Summary]</t>
  </si>
  <si>
    <t>Attewell, Boyd</t>
  </si>
  <si>
    <t>Gibson, Nikki</t>
  </si>
  <si>
    <t>Laughton-Smith, Ian</t>
  </si>
  <si>
    <t>O'Mara, Nadine</t>
  </si>
  <si>
    <t>Powershop</t>
  </si>
  <si>
    <t>SIOCS Scotland Island Kindy</t>
  </si>
  <si>
    <t>Valleix, Karine</t>
  </si>
  <si>
    <t>Profit &amp; Loss [With Year to Date]</t>
  </si>
  <si>
    <t>Selected Period</t>
  </si>
  <si>
    <t>% of Sales</t>
  </si>
  <si>
    <t>Year to Date</t>
  </si>
  <si>
    <t>% of YTD Sales</t>
  </si>
  <si>
    <t>Income</t>
  </si>
  <si>
    <t xml:space="preserve">   Memberships</t>
  </si>
  <si>
    <t xml:space="preserve">   Emergency water sales</t>
  </si>
  <si>
    <t xml:space="preserve">      Line 1 income</t>
  </si>
  <si>
    <t xml:space="preserve">      Line 2 income</t>
  </si>
  <si>
    <t xml:space="preserve">      Line 3 income</t>
  </si>
  <si>
    <t xml:space="preserve">      Line 1 booking fees</t>
  </si>
  <si>
    <t xml:space="preserve">      Line 2 booking fees</t>
  </si>
  <si>
    <t xml:space="preserve">      Line 3 booking fees</t>
  </si>
  <si>
    <t xml:space="preserve">      Late fees charged</t>
  </si>
  <si>
    <t xml:space="preserve">   Total Emergency water sales</t>
  </si>
  <si>
    <t xml:space="preserve">   Emergency water upgrades</t>
  </si>
  <si>
    <t xml:space="preserve">   Community vehicle</t>
  </si>
  <si>
    <t xml:space="preserve">   Community hall</t>
  </si>
  <si>
    <t xml:space="preserve">   Interest</t>
  </si>
  <si>
    <t xml:space="preserve">   Other income</t>
  </si>
  <si>
    <t>Total Income</t>
  </si>
  <si>
    <t>Total Cost of Sales</t>
  </si>
  <si>
    <t>Gross Profit</t>
  </si>
  <si>
    <t>Expenses</t>
  </si>
  <si>
    <t xml:space="preserve">   Accounting</t>
  </si>
  <si>
    <t xml:space="preserve">   Advocacy (CP etc)</t>
  </si>
  <si>
    <t xml:space="preserve">   Bank charges</t>
  </si>
  <si>
    <t xml:space="preserve">   Cleaning</t>
  </si>
  <si>
    <t xml:space="preserve">   Community Projects - Loan prov</t>
  </si>
  <si>
    <t xml:space="preserve">   Community projects - SIRFB</t>
  </si>
  <si>
    <t xml:space="preserve">   Electricity, gas, fuel</t>
  </si>
  <si>
    <t xml:space="preserve">   Emergency water monitors</t>
  </si>
  <si>
    <t xml:space="preserve">      Monitor line 1</t>
  </si>
  <si>
    <t xml:space="preserve">      Monitor line 2</t>
  </si>
  <si>
    <t xml:space="preserve">      Monitor line 3</t>
  </si>
  <si>
    <t xml:space="preserve">      Monitor collections allowance</t>
  </si>
  <si>
    <t xml:space="preserve">   Total Emergency water monitors</t>
  </si>
  <si>
    <t xml:space="preserve">   Emergency water - lineclearing</t>
  </si>
  <si>
    <t xml:space="preserve">   Emergency water - line mntnce</t>
  </si>
  <si>
    <t xml:space="preserve">   Emergency water - rates $2.00</t>
  </si>
  <si>
    <t xml:space="preserve">   Honorariums</t>
  </si>
  <si>
    <t xml:space="preserve">   Insurance</t>
  </si>
  <si>
    <t xml:space="preserve">   Maintenance</t>
  </si>
  <si>
    <t xml:space="preserve">   Meeting costs</t>
  </si>
  <si>
    <t xml:space="preserve">   Postage</t>
  </si>
  <si>
    <t xml:space="preserve">   Print and stationery</t>
  </si>
  <si>
    <t xml:space="preserve">   Social functions</t>
  </si>
  <si>
    <t xml:space="preserve">   Software - Accounts/office</t>
  </si>
  <si>
    <t xml:space="preserve">   Software - Membership</t>
  </si>
  <si>
    <t xml:space="preserve">   Software - Voting, surveys</t>
  </si>
  <si>
    <t xml:space="preserve">   Telecoms and internet</t>
  </si>
  <si>
    <t xml:space="preserve">   Website design, maintenance</t>
  </si>
  <si>
    <t>Total Expenses</t>
  </si>
  <si>
    <t>Operating Profit</t>
  </si>
  <si>
    <t>Total Other Income</t>
  </si>
  <si>
    <t>Total Other Expenses</t>
  </si>
  <si>
    <t>Net Profit/(Loss)</t>
  </si>
  <si>
    <t>Profit &amp; Loss [Budget Analysis]</t>
  </si>
  <si>
    <t>Budgeted</t>
  </si>
  <si>
    <t>$ Difference</t>
  </si>
  <si>
    <t>% Difference</t>
  </si>
  <si>
    <t>NA</t>
  </si>
  <si>
    <t xml:space="preserve">   Community Projects - Bushcare</t>
  </si>
  <si>
    <t xml:space="preserve">   Emergency water - line upgrade</t>
  </si>
  <si>
    <t xml:space="preserve">   Community projects</t>
  </si>
  <si>
    <t xml:space="preserve">   Statutory costs</t>
  </si>
  <si>
    <t>Account Name</t>
  </si>
  <si>
    <t>Year To Date</t>
  </si>
  <si>
    <t>Community Hall</t>
  </si>
  <si>
    <t>Community hall</t>
  </si>
  <si>
    <t>Expense</t>
  </si>
  <si>
    <t>Cleaning</t>
  </si>
  <si>
    <t>Electricity, gas, fuel</t>
  </si>
  <si>
    <t>Honorariums</t>
  </si>
  <si>
    <t>Insurance</t>
  </si>
  <si>
    <t>Maintenance</t>
  </si>
  <si>
    <t>Total Expense</t>
  </si>
  <si>
    <t>Community Vehicle</t>
  </si>
  <si>
    <t>Community vehicle</t>
  </si>
  <si>
    <t>Line 1 income</t>
  </si>
  <si>
    <t>Line 2 income</t>
  </si>
  <si>
    <t>Line 3 income</t>
  </si>
  <si>
    <t>Line 1 booking fees</t>
  </si>
  <si>
    <t>Line 2 booking fees</t>
  </si>
  <si>
    <t>Line 3 booking fees</t>
  </si>
  <si>
    <t>Late fees charged</t>
  </si>
  <si>
    <t>Emergency water upgrades</t>
  </si>
  <si>
    <t>Interest</t>
  </si>
  <si>
    <t>Accounting</t>
  </si>
  <si>
    <t>Bank charges</t>
  </si>
  <si>
    <t>Monitor line 1</t>
  </si>
  <si>
    <t>Monitor line 2</t>
  </si>
  <si>
    <t>Monitor line 3</t>
  </si>
  <si>
    <t>Monitor collections allowance</t>
  </si>
  <si>
    <t>Emergency water - lineclearing</t>
  </si>
  <si>
    <t>Emergency water - line mntnce</t>
  </si>
  <si>
    <t>Emergency water - rates $2.00</t>
  </si>
  <si>
    <t>Meeting costs</t>
  </si>
  <si>
    <t>Print and stationery</t>
  </si>
  <si>
    <t>Membership</t>
  </si>
  <si>
    <t>Memberships</t>
  </si>
  <si>
    <t>Other income</t>
  </si>
  <si>
    <t>Advocacy (CP etc)</t>
  </si>
  <si>
    <t>Community Projects - Loan prov</t>
  </si>
  <si>
    <t>Community projects - SIRFB</t>
  </si>
  <si>
    <t>Postage</t>
  </si>
  <si>
    <t>Social functions</t>
  </si>
  <si>
    <t>Software - Accounts/office</t>
  </si>
  <si>
    <t>Software - Membership</t>
  </si>
  <si>
    <t>Software - Voting, surveys</t>
  </si>
  <si>
    <t>Telecoms and internet</t>
  </si>
  <si>
    <t>Website design, maintenance</t>
  </si>
  <si>
    <t>Activity Profit &amp; Loss Statement</t>
  </si>
  <si>
    <t>Whole organisation</t>
  </si>
  <si>
    <t>Emergency water - line upgrade</t>
  </si>
  <si>
    <t>As of May 2017</t>
  </si>
  <si>
    <t>May 2017</t>
  </si>
  <si>
    <t>July 2016 To May 2017</t>
  </si>
  <si>
    <t>Emergency water</t>
  </si>
  <si>
    <t>As of 31/05/2017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</si>
</sst>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164" formatCode="&quot;$&quot;#,##0.00;[Red]\(&quot;$&quot;#,##0.00\)"/>
    <numFmt numFmtId="165" formatCode="0.00%;[Red]\-0.00%"/>
    <numFmt numFmtId="166" formatCode="&quot;$&quot;#,##0.00;[Red]&quot;$&quot;#,##0.00"/>
  </numFmts>
  <fonts count="11" x14ac:knownFonts="1">
    <font>
      <sz val="10"/>
      <name val="Arial"/>
    </font>
    <font>
      <b/>
      <sz val="10"/>
      <name val="Arial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20">
    <xf numFmtId="0" fontId="0" fillId="0" borderId="0" xfId="0"/>
    <xf numFmtId="49" fontId="8" fillId="2" borderId="11" xfId="0" applyNumberFormat="1" applyFont="1" applyFill="1" applyBorder="1" applyAlignment="1">
      <alignment horizontal="left" vertical="top" wrapText="1"/>
    </xf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8" fontId="5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/>
    </xf>
    <xf numFmtId="8" fontId="5" fillId="0" borderId="2" xfId="0" applyNumberFormat="1" applyFont="1" applyFill="1" applyBorder="1" applyAlignment="1">
      <alignment horizontal="right" vertical="top"/>
    </xf>
    <xf numFmtId="49" fontId="4" fillId="3" borderId="4" xfId="0" applyNumberFormat="1" applyFont="1" applyFill="1" applyBorder="1"/>
    <xf numFmtId="0" fontId="4" fillId="3" borderId="5" xfId="0" applyFont="1" applyFill="1" applyBorder="1" applyAlignment="1">
      <alignment horizontal="left"/>
    </xf>
    <xf numFmtId="0" fontId="4" fillId="3" borderId="5" xfId="0" applyFont="1" applyFill="1" applyBorder="1"/>
    <xf numFmtId="0" fontId="4" fillId="3" borderId="5" xfId="0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49" fontId="5" fillId="2" borderId="11" xfId="0" applyNumberFormat="1" applyFont="1" applyFill="1" applyBorder="1" applyAlignment="1">
      <alignment horizontal="left" vertical="top"/>
    </xf>
    <xf numFmtId="164" fontId="5" fillId="2" borderId="10" xfId="0" applyNumberFormat="1" applyFont="1" applyFill="1" applyBorder="1" applyAlignment="1">
      <alignment horizontal="right" vertical="top"/>
    </xf>
    <xf numFmtId="164" fontId="5" fillId="2" borderId="12" xfId="0" applyNumberFormat="1" applyFont="1" applyFill="1" applyBorder="1" applyAlignment="1">
      <alignment horizontal="right" vertical="top"/>
    </xf>
    <xf numFmtId="49" fontId="5" fillId="2" borderId="11" xfId="0" applyNumberFormat="1" applyFont="1" applyFill="1" applyBorder="1" applyAlignment="1">
      <alignment horizontal="right" vertical="top"/>
    </xf>
    <xf numFmtId="0" fontId="2" fillId="0" borderId="0" xfId="0" applyFont="1" applyBorder="1"/>
    <xf numFmtId="8" fontId="5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8" fontId="5" fillId="0" borderId="2" xfId="0" applyNumberFormat="1" applyFont="1" applyFill="1" applyBorder="1" applyAlignment="1">
      <alignment vertical="top" wrapText="1"/>
    </xf>
    <xf numFmtId="49" fontId="5" fillId="3" borderId="4" xfId="0" applyNumberFormat="1" applyFont="1" applyFill="1" applyBorder="1"/>
    <xf numFmtId="164" fontId="5" fillId="2" borderId="10" xfId="0" applyNumberFormat="1" applyFont="1" applyFill="1" applyBorder="1" applyAlignment="1">
      <alignment horizontal="right" vertical="top"/>
    </xf>
    <xf numFmtId="164" fontId="5" fillId="2" borderId="13" xfId="0" applyNumberFormat="1" applyFont="1" applyFill="1" applyBorder="1" applyAlignment="1">
      <alignment horizontal="right" vertical="top" wrapText="1"/>
    </xf>
    <xf numFmtId="164" fontId="5" fillId="2" borderId="15" xfId="0" applyNumberFormat="1" applyFont="1" applyFill="1" applyBorder="1" applyAlignment="1">
      <alignment horizontal="right" vertical="top" wrapText="1"/>
    </xf>
    <xf numFmtId="164" fontId="5" fillId="2" borderId="14" xfId="0" applyNumberFormat="1" applyFont="1" applyFill="1" applyBorder="1" applyAlignment="1">
      <alignment horizontal="right" vertical="top" wrapText="1"/>
    </xf>
    <xf numFmtId="0" fontId="0" fillId="0" borderId="0" xfId="0"/>
    <xf numFmtId="0" fontId="2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NumberFormat="1" applyFont="1" applyFill="1" applyBorder="1" applyAlignment="1">
      <alignment horizontal="justify"/>
    </xf>
    <xf numFmtId="49" fontId="3" fillId="0" borderId="0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vertical="top"/>
    </xf>
    <xf numFmtId="0" fontId="2" fillId="0" borderId="2" xfId="0" applyNumberFormat="1" applyFont="1" applyFill="1" applyBorder="1" applyAlignment="1">
      <alignment horizontal="justify"/>
    </xf>
    <xf numFmtId="0" fontId="3" fillId="0" borderId="2" xfId="0" applyNumberFormat="1" applyFont="1" applyFill="1" applyBorder="1" applyAlignment="1">
      <alignment horizontal="justify"/>
    </xf>
    <xf numFmtId="8" fontId="5" fillId="0" borderId="2" xfId="0" applyNumberFormat="1" applyFont="1" applyFill="1" applyBorder="1" applyAlignment="1">
      <alignment horizontal="right" vertical="top" wrapText="1"/>
    </xf>
    <xf numFmtId="49" fontId="6" fillId="3" borderId="3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justify"/>
    </xf>
    <xf numFmtId="49" fontId="4" fillId="3" borderId="4" xfId="0" applyNumberFormat="1" applyFont="1" applyFill="1" applyBorder="1"/>
    <xf numFmtId="49" fontId="4" fillId="3" borderId="5" xfId="0" applyNumberFormat="1" applyFont="1" applyFill="1" applyBorder="1"/>
    <xf numFmtId="0" fontId="4" fillId="3" borderId="6" xfId="0" applyNumberFormat="1" applyFont="1" applyFill="1" applyBorder="1" applyAlignment="1">
      <alignment horizontal="justify"/>
    </xf>
    <xf numFmtId="49" fontId="5" fillId="2" borderId="11" xfId="0" applyNumberFormat="1" applyFont="1" applyFill="1" applyBorder="1" applyAlignment="1">
      <alignment horizontal="left" vertical="top"/>
    </xf>
    <xf numFmtId="49" fontId="5" fillId="2" borderId="10" xfId="0" applyNumberFormat="1" applyFont="1" applyFill="1" applyBorder="1" applyAlignment="1">
      <alignment horizontal="right" vertical="top" wrapText="1"/>
    </xf>
    <xf numFmtId="164" fontId="5" fillId="2" borderId="10" xfId="0" applyNumberFormat="1" applyFont="1" applyFill="1" applyBorder="1" applyAlignment="1">
      <alignment horizontal="right" vertical="top" wrapText="1"/>
    </xf>
    <xf numFmtId="164" fontId="5" fillId="2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8" fontId="5" fillId="0" borderId="0" xfId="0" applyNumberFormat="1" applyFont="1" applyFill="1" applyBorder="1" applyAlignment="1">
      <alignment vertical="top"/>
    </xf>
    <xf numFmtId="10" fontId="5" fillId="0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0" fontId="5" fillId="0" borderId="2" xfId="0" applyNumberFormat="1" applyFont="1" applyFill="1" applyBorder="1" applyAlignment="1">
      <alignment horizontal="right" vertical="top"/>
    </xf>
    <xf numFmtId="49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49" fontId="4" fillId="3" borderId="4" xfId="0" applyNumberFormat="1" applyFont="1" applyFill="1" applyBorder="1"/>
    <xf numFmtId="0" fontId="4" fillId="3" borderId="5" xfId="0" applyFont="1" applyFill="1" applyBorder="1" applyAlignment="1">
      <alignment horizontal="left"/>
    </xf>
    <xf numFmtId="0" fontId="4" fillId="3" borderId="5" xfId="0" applyFont="1" applyFill="1" applyBorder="1"/>
    <xf numFmtId="0" fontId="4" fillId="3" borderId="5" xfId="0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49" fontId="5" fillId="2" borderId="11" xfId="0" applyNumberFormat="1" applyFont="1" applyFill="1" applyBorder="1" applyAlignment="1">
      <alignment horizontal="left" vertical="top"/>
    </xf>
    <xf numFmtId="164" fontId="5" fillId="2" borderId="10" xfId="0" applyNumberFormat="1" applyFont="1" applyFill="1" applyBorder="1" applyAlignment="1">
      <alignment horizontal="right" vertical="top"/>
    </xf>
    <xf numFmtId="165" fontId="5" fillId="2" borderId="10" xfId="0" applyNumberFormat="1" applyFont="1" applyFill="1" applyBorder="1" applyAlignment="1">
      <alignment horizontal="right" vertical="top"/>
    </xf>
    <xf numFmtId="165" fontId="5" fillId="2" borderId="12" xfId="0" applyNumberFormat="1" applyFont="1" applyFill="1" applyBorder="1" applyAlignment="1">
      <alignment horizontal="right" vertical="top"/>
    </xf>
    <xf numFmtId="0" fontId="2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8" fontId="5" fillId="0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0" fontId="5" fillId="0" borderId="2" xfId="0" applyNumberFormat="1" applyFont="1" applyFill="1" applyBorder="1" applyAlignment="1">
      <alignment horizontal="right" vertical="top" wrapText="1"/>
    </xf>
    <xf numFmtId="49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49" fontId="4" fillId="3" borderId="4" xfId="0" applyNumberFormat="1" applyFont="1" applyFill="1" applyBorder="1"/>
    <xf numFmtId="0" fontId="4" fillId="3" borderId="5" xfId="0" applyFont="1" applyFill="1" applyBorder="1" applyAlignment="1">
      <alignment horizontal="left"/>
    </xf>
    <xf numFmtId="0" fontId="4" fillId="3" borderId="5" xfId="0" applyFont="1" applyFill="1" applyBorder="1"/>
    <xf numFmtId="0" fontId="4" fillId="3" borderId="5" xfId="0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49" fontId="5" fillId="2" borderId="11" xfId="0" applyNumberFormat="1" applyFont="1" applyFill="1" applyBorder="1" applyAlignment="1">
      <alignment horizontal="left" vertical="top"/>
    </xf>
    <xf numFmtId="164" fontId="5" fillId="2" borderId="10" xfId="0" applyNumberFormat="1" applyFont="1" applyFill="1" applyBorder="1" applyAlignment="1">
      <alignment horizontal="right" vertical="top" wrapText="1"/>
    </xf>
    <xf numFmtId="165" fontId="5" fillId="2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8" fontId="5" fillId="0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0" fontId="5" fillId="0" borderId="2" xfId="0" applyNumberFormat="1" applyFont="1" applyFill="1" applyBorder="1" applyAlignment="1">
      <alignment horizontal="right" vertical="top" wrapText="1"/>
    </xf>
    <xf numFmtId="49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49" fontId="4" fillId="3" borderId="4" xfId="0" applyNumberFormat="1" applyFont="1" applyFill="1" applyBorder="1"/>
    <xf numFmtId="0" fontId="4" fillId="3" borderId="5" xfId="0" applyFont="1" applyFill="1" applyBorder="1" applyAlignment="1">
      <alignment horizontal="left"/>
    </xf>
    <xf numFmtId="0" fontId="4" fillId="3" borderId="5" xfId="0" applyFont="1" applyFill="1" applyBorder="1"/>
    <xf numFmtId="0" fontId="4" fillId="3" borderId="5" xfId="0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49" fontId="5" fillId="2" borderId="11" xfId="0" applyNumberFormat="1" applyFont="1" applyFill="1" applyBorder="1" applyAlignment="1">
      <alignment horizontal="left" vertical="top"/>
    </xf>
    <xf numFmtId="164" fontId="5" fillId="2" borderId="10" xfId="0" applyNumberFormat="1" applyFont="1" applyFill="1" applyBorder="1" applyAlignment="1">
      <alignment horizontal="right" vertical="top" wrapText="1"/>
    </xf>
    <xf numFmtId="165" fontId="5" fillId="2" borderId="12" xfId="0" applyNumberFormat="1" applyFont="1" applyFill="1" applyBorder="1" applyAlignment="1">
      <alignment horizontal="right" vertical="top" wrapText="1"/>
    </xf>
    <xf numFmtId="0" fontId="0" fillId="0" borderId="0" xfId="0"/>
    <xf numFmtId="0" fontId="2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left" vertical="top" wrapText="1"/>
    </xf>
    <xf numFmtId="164" fontId="5" fillId="2" borderId="10" xfId="0" applyNumberFormat="1" applyFont="1" applyFill="1" applyBorder="1" applyAlignment="1">
      <alignment horizontal="right" vertical="top" wrapText="1"/>
    </xf>
    <xf numFmtId="164" fontId="5" fillId="2" borderId="12" xfId="0" applyNumberFormat="1" applyFont="1" applyFill="1" applyBorder="1" applyAlignment="1">
      <alignment horizontal="right" vertical="top" wrapText="1"/>
    </xf>
    <xf numFmtId="164" fontId="5" fillId="2" borderId="10" xfId="0" applyNumberFormat="1" applyFont="1" applyFill="1" applyBorder="1" applyAlignment="1">
      <alignment horizontal="left" vertical="top" wrapText="1"/>
    </xf>
    <xf numFmtId="166" fontId="0" fillId="0" borderId="0" xfId="0" applyNumberFormat="1"/>
    <xf numFmtId="0" fontId="2" fillId="0" borderId="0" xfId="1" applyFont="1" applyBorder="1"/>
    <xf numFmtId="0" fontId="2" fillId="2" borderId="0" xfId="1" applyFont="1" applyFill="1" applyBorder="1"/>
    <xf numFmtId="0" fontId="10" fillId="2" borderId="0" xfId="1" applyFill="1" applyBorder="1"/>
    <xf numFmtId="0" fontId="2" fillId="2" borderId="0" xfId="1" applyFont="1" applyFill="1" applyBorder="1" applyAlignment="1">
      <alignment horizontal="left"/>
    </xf>
    <xf numFmtId="0" fontId="2" fillId="2" borderId="0" xfId="1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right"/>
    </xf>
    <xf numFmtId="49" fontId="3" fillId="0" borderId="0" xfId="1" applyNumberFormat="1" applyFont="1" applyFill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left"/>
    </xf>
    <xf numFmtId="0" fontId="9" fillId="0" borderId="0" xfId="1" applyNumberFormat="1" applyFont="1" applyFill="1" applyBorder="1" applyAlignment="1">
      <alignment horizontal="right"/>
    </xf>
    <xf numFmtId="0" fontId="6" fillId="2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2" fillId="0" borderId="1" xfId="1" applyFont="1" applyFill="1" applyBorder="1"/>
    <xf numFmtId="49" fontId="3" fillId="0" borderId="1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right"/>
    </xf>
    <xf numFmtId="49" fontId="3" fillId="0" borderId="2" xfId="1" applyNumberFormat="1" applyFont="1" applyFill="1" applyBorder="1" applyAlignment="1">
      <alignment horizontal="center"/>
    </xf>
    <xf numFmtId="49" fontId="6" fillId="3" borderId="3" xfId="1" applyNumberFormat="1" applyFont="1" applyFill="1" applyBorder="1" applyAlignment="1">
      <alignment horizontal="center"/>
    </xf>
    <xf numFmtId="49" fontId="5" fillId="2" borderId="11" xfId="1" applyNumberFormat="1" applyFont="1" applyFill="1" applyBorder="1" applyAlignment="1">
      <alignment horizontal="left" vertical="top"/>
    </xf>
    <xf numFmtId="164" fontId="5" fillId="2" borderId="10" xfId="1" applyNumberFormat="1" applyFont="1" applyFill="1" applyBorder="1" applyAlignment="1">
      <alignment horizontal="right" vertical="top"/>
    </xf>
    <xf numFmtId="164" fontId="5" fillId="2" borderId="12" xfId="1" applyNumberFormat="1" applyFont="1" applyFill="1" applyBorder="1" applyAlignment="1">
      <alignment horizontal="right" vertical="top"/>
    </xf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center"/>
    </xf>
    <xf numFmtId="49" fontId="8" fillId="0" borderId="2" xfId="1" applyNumberFormat="1" applyFont="1" applyFill="1" applyBorder="1" applyAlignment="1">
      <alignment horizontal="center"/>
    </xf>
    <xf numFmtId="49" fontId="6" fillId="0" borderId="7" xfId="1" applyNumberFormat="1" applyFont="1" applyFill="1" applyBorder="1" applyAlignment="1">
      <alignment horizontal="center"/>
    </xf>
    <xf numFmtId="49" fontId="6" fillId="0" borderId="8" xfId="1" applyNumberFormat="1" applyFont="1" applyFill="1" applyBorder="1" applyAlignment="1">
      <alignment horizontal="center"/>
    </xf>
    <xf numFmtId="49" fontId="6" fillId="0" borderId="9" xfId="1" applyNumberFormat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workbookViewId="0">
      <selection activeCell="B2" sqref="B2:F2"/>
    </sheetView>
  </sheetViews>
  <sheetFormatPr defaultRowHeight="12.75" x14ac:dyDescent="0.2"/>
  <cols>
    <col min="1" max="1" width="0.7109375" customWidth="1"/>
    <col min="2" max="2" width="25.7109375" customWidth="1"/>
    <col min="3" max="3" width="15.28515625" customWidth="1"/>
    <col min="4" max="5" width="13.28515625" customWidth="1"/>
    <col min="6" max="6" width="14.42578125" bestFit="1" customWidth="1"/>
  </cols>
  <sheetData>
    <row r="1" spans="1:6" ht="5.45" customHeight="1" x14ac:dyDescent="0.2">
      <c r="A1" s="55"/>
      <c r="B1" s="56"/>
      <c r="C1" s="57"/>
      <c r="D1" s="55"/>
      <c r="E1" s="58"/>
      <c r="F1" s="59"/>
    </row>
    <row r="2" spans="1:6" x14ac:dyDescent="0.2">
      <c r="A2" s="54"/>
      <c r="B2" s="205" t="s">
        <v>0</v>
      </c>
      <c r="C2" s="206"/>
      <c r="D2" s="206"/>
      <c r="E2" s="206"/>
      <c r="F2" s="207"/>
    </row>
    <row r="3" spans="1:6" ht="20.25" x14ac:dyDescent="0.3">
      <c r="A3" s="54"/>
      <c r="B3" s="208" t="s">
        <v>57</v>
      </c>
      <c r="C3" s="209"/>
      <c r="D3" s="209"/>
      <c r="E3" s="209"/>
      <c r="F3" s="210"/>
    </row>
    <row r="4" spans="1:6" x14ac:dyDescent="0.2">
      <c r="A4" s="54"/>
      <c r="B4" s="202" t="s">
        <v>174</v>
      </c>
      <c r="C4" s="203"/>
      <c r="D4" s="203"/>
      <c r="E4" s="203"/>
      <c r="F4" s="204"/>
    </row>
    <row r="5" spans="1:6" x14ac:dyDescent="0.2">
      <c r="A5" s="54"/>
      <c r="B5" s="71"/>
      <c r="C5" s="64"/>
      <c r="D5" s="63"/>
      <c r="E5" s="65"/>
      <c r="F5" s="74"/>
    </row>
    <row r="6" spans="1:6" x14ac:dyDescent="0.2">
      <c r="A6" s="68"/>
      <c r="B6" s="77"/>
      <c r="C6" s="78" t="s">
        <v>58</v>
      </c>
      <c r="D6" s="78" t="s">
        <v>59</v>
      </c>
      <c r="E6" s="79" t="s">
        <v>60</v>
      </c>
      <c r="F6" s="80" t="s">
        <v>61</v>
      </c>
    </row>
    <row r="7" spans="1:6" x14ac:dyDescent="0.2">
      <c r="A7" s="69"/>
      <c r="B7" s="72"/>
      <c r="C7" s="60"/>
      <c r="D7" s="60"/>
      <c r="E7" s="61"/>
      <c r="F7" s="75"/>
    </row>
    <row r="8" spans="1:6" x14ac:dyDescent="0.2">
      <c r="A8" s="62"/>
      <c r="B8" s="86" t="s">
        <v>62</v>
      </c>
      <c r="C8" s="87"/>
      <c r="D8" s="88"/>
      <c r="E8" s="87"/>
      <c r="F8" s="89"/>
    </row>
    <row r="9" spans="1:6" x14ac:dyDescent="0.2">
      <c r="A9" s="62"/>
      <c r="B9" s="86" t="s">
        <v>63</v>
      </c>
      <c r="C9" s="87">
        <v>340.91</v>
      </c>
      <c r="D9" s="88">
        <v>4.1000000000000002E-2</v>
      </c>
      <c r="E9" s="87">
        <v>5868.73</v>
      </c>
      <c r="F9" s="89">
        <v>5.8000000000000003E-2</v>
      </c>
    </row>
    <row r="10" spans="1:6" x14ac:dyDescent="0.2">
      <c r="A10" s="62"/>
      <c r="B10" s="86" t="s">
        <v>64</v>
      </c>
      <c r="C10" s="87"/>
      <c r="D10" s="88"/>
      <c r="E10" s="87"/>
      <c r="F10" s="89"/>
    </row>
    <row r="11" spans="1:6" x14ac:dyDescent="0.2">
      <c r="A11" s="62"/>
      <c r="B11" s="86" t="s">
        <v>65</v>
      </c>
      <c r="C11" s="87">
        <v>3700</v>
      </c>
      <c r="D11" s="88">
        <v>0.44500000000000001</v>
      </c>
      <c r="E11" s="87">
        <v>42990</v>
      </c>
      <c r="F11" s="89">
        <v>0.42699999999999999</v>
      </c>
    </row>
    <row r="12" spans="1:6" x14ac:dyDescent="0.2">
      <c r="A12" s="62"/>
      <c r="B12" s="86" t="s">
        <v>66</v>
      </c>
      <c r="C12" s="87">
        <v>1825</v>
      </c>
      <c r="D12" s="88">
        <v>0.22</v>
      </c>
      <c r="E12" s="87">
        <v>24399</v>
      </c>
      <c r="F12" s="89">
        <v>0.24199999999999999</v>
      </c>
    </row>
    <row r="13" spans="1:6" x14ac:dyDescent="0.2">
      <c r="A13" s="62"/>
      <c r="B13" s="86" t="s">
        <v>67</v>
      </c>
      <c r="C13" s="87">
        <v>1140</v>
      </c>
      <c r="D13" s="88">
        <v>0.13700000000000001</v>
      </c>
      <c r="E13" s="87">
        <v>10815</v>
      </c>
      <c r="F13" s="89">
        <v>0.107</v>
      </c>
    </row>
    <row r="14" spans="1:6" x14ac:dyDescent="0.2">
      <c r="A14" s="62"/>
      <c r="B14" s="86" t="s">
        <v>68</v>
      </c>
      <c r="C14" s="87">
        <v>510</v>
      </c>
      <c r="D14" s="88">
        <v>6.0999999999999999E-2</v>
      </c>
      <c r="E14" s="87">
        <v>5870</v>
      </c>
      <c r="F14" s="89">
        <v>5.8000000000000003E-2</v>
      </c>
    </row>
    <row r="15" spans="1:6" x14ac:dyDescent="0.2">
      <c r="A15" s="62"/>
      <c r="B15" s="86" t="s">
        <v>69</v>
      </c>
      <c r="C15" s="87">
        <v>270</v>
      </c>
      <c r="D15" s="88">
        <v>3.3000000000000002E-2</v>
      </c>
      <c r="E15" s="87">
        <v>3400</v>
      </c>
      <c r="F15" s="89">
        <v>3.4000000000000002E-2</v>
      </c>
    </row>
    <row r="16" spans="1:6" x14ac:dyDescent="0.2">
      <c r="A16" s="62"/>
      <c r="B16" s="86" t="s">
        <v>70</v>
      </c>
      <c r="C16" s="87">
        <v>150</v>
      </c>
      <c r="D16" s="88">
        <v>1.7999999999999999E-2</v>
      </c>
      <c r="E16" s="87">
        <v>1390</v>
      </c>
      <c r="F16" s="89">
        <v>1.4E-2</v>
      </c>
    </row>
    <row r="17" spans="1:6" x14ac:dyDescent="0.2">
      <c r="A17" s="62"/>
      <c r="B17" s="86" t="s">
        <v>71</v>
      </c>
      <c r="C17" s="87">
        <v>40</v>
      </c>
      <c r="D17" s="88">
        <v>5.0000000000000001E-3</v>
      </c>
      <c r="E17" s="87">
        <v>405</v>
      </c>
      <c r="F17" s="89">
        <v>4.0000000000000001E-3</v>
      </c>
    </row>
    <row r="18" spans="1:6" x14ac:dyDescent="0.2">
      <c r="A18" s="62"/>
      <c r="B18" s="86" t="s">
        <v>72</v>
      </c>
      <c r="C18" s="87">
        <v>7635</v>
      </c>
      <c r="D18" s="88">
        <v>0.91900000000000004</v>
      </c>
      <c r="E18" s="87">
        <v>89269</v>
      </c>
      <c r="F18" s="89">
        <v>0.88700000000000001</v>
      </c>
    </row>
    <row r="19" spans="1:6" x14ac:dyDescent="0.2">
      <c r="A19" s="62"/>
      <c r="B19" s="86" t="s">
        <v>73</v>
      </c>
      <c r="C19" s="87">
        <v>132.25</v>
      </c>
      <c r="D19" s="88">
        <v>1.6E-2</v>
      </c>
      <c r="E19" s="87">
        <v>511.92</v>
      </c>
      <c r="F19" s="89">
        <v>5.0000000000000001E-3</v>
      </c>
    </row>
    <row r="20" spans="1:6" x14ac:dyDescent="0.2">
      <c r="A20" s="62"/>
      <c r="B20" s="86" t="s">
        <v>74</v>
      </c>
      <c r="C20" s="87">
        <v>0</v>
      </c>
      <c r="D20" s="88">
        <v>0</v>
      </c>
      <c r="E20" s="87">
        <v>300</v>
      </c>
      <c r="F20" s="89">
        <v>3.0000000000000001E-3</v>
      </c>
    </row>
    <row r="21" spans="1:6" x14ac:dyDescent="0.2">
      <c r="A21" s="62"/>
      <c r="B21" s="86" t="s">
        <v>75</v>
      </c>
      <c r="C21" s="87">
        <v>0</v>
      </c>
      <c r="D21" s="88">
        <v>0</v>
      </c>
      <c r="E21" s="87">
        <v>2585.21</v>
      </c>
      <c r="F21" s="89">
        <v>2.5999999999999999E-2</v>
      </c>
    </row>
    <row r="22" spans="1:6" x14ac:dyDescent="0.2">
      <c r="A22" s="62"/>
      <c r="B22" s="86" t="s">
        <v>76</v>
      </c>
      <c r="C22" s="87">
        <v>197.49</v>
      </c>
      <c r="D22" s="88">
        <v>2.4E-2</v>
      </c>
      <c r="E22" s="87">
        <v>2061.13</v>
      </c>
      <c r="F22" s="89">
        <v>0.02</v>
      </c>
    </row>
    <row r="23" spans="1:6" x14ac:dyDescent="0.2">
      <c r="A23" s="62"/>
      <c r="B23" s="86" t="s">
        <v>77</v>
      </c>
      <c r="C23" s="87">
        <v>0</v>
      </c>
      <c r="D23" s="88">
        <v>0</v>
      </c>
      <c r="E23" s="87">
        <v>85</v>
      </c>
      <c r="F23" s="89">
        <v>1E-3</v>
      </c>
    </row>
    <row r="24" spans="1:6" x14ac:dyDescent="0.2">
      <c r="A24" s="62"/>
      <c r="B24" s="86" t="s">
        <v>78</v>
      </c>
      <c r="C24" s="87">
        <v>8305.65</v>
      </c>
      <c r="D24" s="88">
        <v>1</v>
      </c>
      <c r="E24" s="87">
        <v>100680.99</v>
      </c>
      <c r="F24" s="89">
        <v>1</v>
      </c>
    </row>
    <row r="25" spans="1:6" x14ac:dyDescent="0.2">
      <c r="A25" s="62"/>
      <c r="B25" s="86" t="s">
        <v>79</v>
      </c>
      <c r="C25" s="87">
        <v>0</v>
      </c>
      <c r="D25" s="88">
        <v>0</v>
      </c>
      <c r="E25" s="87">
        <v>0</v>
      </c>
      <c r="F25" s="89">
        <v>0</v>
      </c>
    </row>
    <row r="26" spans="1:6" x14ac:dyDescent="0.2">
      <c r="A26" s="62"/>
      <c r="B26" s="86" t="s">
        <v>80</v>
      </c>
      <c r="C26" s="87">
        <v>8305.65</v>
      </c>
      <c r="D26" s="88">
        <v>1</v>
      </c>
      <c r="E26" s="87">
        <v>100680.99</v>
      </c>
      <c r="F26" s="89">
        <v>1</v>
      </c>
    </row>
    <row r="27" spans="1:6" x14ac:dyDescent="0.2">
      <c r="A27" s="62"/>
      <c r="B27" s="86" t="s">
        <v>81</v>
      </c>
      <c r="C27" s="87"/>
      <c r="D27" s="88"/>
      <c r="E27" s="87"/>
      <c r="F27" s="89"/>
    </row>
    <row r="28" spans="1:6" x14ac:dyDescent="0.2">
      <c r="A28" s="62"/>
      <c r="B28" s="86" t="s">
        <v>82</v>
      </c>
      <c r="C28" s="87">
        <v>630</v>
      </c>
      <c r="D28" s="88">
        <v>7.5999999999999998E-2</v>
      </c>
      <c r="E28" s="87">
        <v>6930</v>
      </c>
      <c r="F28" s="89">
        <v>6.9000000000000006E-2</v>
      </c>
    </row>
    <row r="29" spans="1:6" x14ac:dyDescent="0.2">
      <c r="A29" s="62"/>
      <c r="B29" s="86" t="s">
        <v>83</v>
      </c>
      <c r="C29" s="87">
        <v>0</v>
      </c>
      <c r="D29" s="88">
        <v>0</v>
      </c>
      <c r="E29" s="87">
        <v>188.18</v>
      </c>
      <c r="F29" s="89">
        <v>2E-3</v>
      </c>
    </row>
    <row r="30" spans="1:6" x14ac:dyDescent="0.2">
      <c r="A30" s="62"/>
      <c r="B30" s="86" t="s">
        <v>84</v>
      </c>
      <c r="C30" s="87">
        <v>12.47</v>
      </c>
      <c r="D30" s="88">
        <v>2E-3</v>
      </c>
      <c r="E30" s="87">
        <v>149.51</v>
      </c>
      <c r="F30" s="89">
        <v>1E-3</v>
      </c>
    </row>
    <row r="31" spans="1:6" x14ac:dyDescent="0.2">
      <c r="A31" s="62"/>
      <c r="B31" s="86" t="s">
        <v>85</v>
      </c>
      <c r="C31" s="87">
        <v>240</v>
      </c>
      <c r="D31" s="88">
        <v>2.9000000000000001E-2</v>
      </c>
      <c r="E31" s="87">
        <v>3228.86</v>
      </c>
      <c r="F31" s="89">
        <v>3.2000000000000001E-2</v>
      </c>
    </row>
    <row r="32" spans="1:6" x14ac:dyDescent="0.2">
      <c r="A32" s="62"/>
      <c r="B32" s="86" t="s">
        <v>86</v>
      </c>
      <c r="C32" s="87">
        <v>500</v>
      </c>
      <c r="D32" s="88">
        <v>0.06</v>
      </c>
      <c r="E32" s="87">
        <v>5500</v>
      </c>
      <c r="F32" s="89">
        <v>5.5E-2</v>
      </c>
    </row>
    <row r="33" spans="1:6" x14ac:dyDescent="0.2">
      <c r="A33" s="62"/>
      <c r="B33" s="86" t="s">
        <v>87</v>
      </c>
      <c r="C33" s="87">
        <v>0</v>
      </c>
      <c r="D33" s="88">
        <v>0</v>
      </c>
      <c r="E33" s="87">
        <v>2000</v>
      </c>
      <c r="F33" s="89">
        <v>0.02</v>
      </c>
    </row>
    <row r="34" spans="1:6" x14ac:dyDescent="0.2">
      <c r="A34" s="62"/>
      <c r="B34" s="86" t="s">
        <v>88</v>
      </c>
      <c r="C34" s="87">
        <v>131.44999999999999</v>
      </c>
      <c r="D34" s="88">
        <v>1.6E-2</v>
      </c>
      <c r="E34" s="87">
        <v>1496.84</v>
      </c>
      <c r="F34" s="89">
        <v>1.4999999999999999E-2</v>
      </c>
    </row>
    <row r="35" spans="1:6" x14ac:dyDescent="0.2">
      <c r="A35" s="62"/>
      <c r="B35" s="86" t="s">
        <v>89</v>
      </c>
      <c r="C35" s="87"/>
      <c r="D35" s="88"/>
      <c r="E35" s="87"/>
      <c r="F35" s="89"/>
    </row>
    <row r="36" spans="1:6" x14ac:dyDescent="0.2">
      <c r="A36" s="62"/>
      <c r="B36" s="86" t="s">
        <v>90</v>
      </c>
      <c r="C36" s="87">
        <v>740</v>
      </c>
      <c r="D36" s="88">
        <v>8.8999999999999996E-2</v>
      </c>
      <c r="E36" s="87">
        <v>8596</v>
      </c>
      <c r="F36" s="89">
        <v>8.5000000000000006E-2</v>
      </c>
    </row>
    <row r="37" spans="1:6" x14ac:dyDescent="0.2">
      <c r="A37" s="62"/>
      <c r="B37" s="86" t="s">
        <v>91</v>
      </c>
      <c r="C37" s="87">
        <v>365</v>
      </c>
      <c r="D37" s="88">
        <v>4.3999999999999997E-2</v>
      </c>
      <c r="E37" s="87">
        <v>4880</v>
      </c>
      <c r="F37" s="89">
        <v>4.8000000000000001E-2</v>
      </c>
    </row>
    <row r="38" spans="1:6" x14ac:dyDescent="0.2">
      <c r="A38" s="62"/>
      <c r="B38" s="86" t="s">
        <v>92</v>
      </c>
      <c r="C38" s="87">
        <v>228</v>
      </c>
      <c r="D38" s="88">
        <v>2.7E-2</v>
      </c>
      <c r="E38" s="87">
        <v>2163</v>
      </c>
      <c r="F38" s="89">
        <v>2.1000000000000001E-2</v>
      </c>
    </row>
    <row r="39" spans="1:6" x14ac:dyDescent="0.2">
      <c r="A39" s="62"/>
      <c r="B39" s="86" t="s">
        <v>68</v>
      </c>
      <c r="C39" s="87">
        <v>510</v>
      </c>
      <c r="D39" s="88">
        <v>6.0999999999999999E-2</v>
      </c>
      <c r="E39" s="87">
        <v>5870</v>
      </c>
      <c r="F39" s="89">
        <v>5.8000000000000003E-2</v>
      </c>
    </row>
    <row r="40" spans="1:6" x14ac:dyDescent="0.2">
      <c r="A40" s="62"/>
      <c r="B40" s="86" t="s">
        <v>69</v>
      </c>
      <c r="C40" s="87">
        <v>270</v>
      </c>
      <c r="D40" s="88">
        <v>3.3000000000000002E-2</v>
      </c>
      <c r="E40" s="87">
        <v>3390</v>
      </c>
      <c r="F40" s="89">
        <v>3.4000000000000002E-2</v>
      </c>
    </row>
    <row r="41" spans="1:6" x14ac:dyDescent="0.2">
      <c r="A41" s="62"/>
      <c r="B41" s="86" t="s">
        <v>70</v>
      </c>
      <c r="C41" s="87">
        <v>150</v>
      </c>
      <c r="D41" s="88">
        <v>1.7999999999999999E-2</v>
      </c>
      <c r="E41" s="87">
        <v>1360</v>
      </c>
      <c r="F41" s="89">
        <v>1.4E-2</v>
      </c>
    </row>
    <row r="42" spans="1:6" x14ac:dyDescent="0.2">
      <c r="A42" s="62"/>
      <c r="B42" s="86" t="s">
        <v>93</v>
      </c>
      <c r="C42" s="87">
        <v>40</v>
      </c>
      <c r="D42" s="88">
        <v>5.0000000000000001E-3</v>
      </c>
      <c r="E42" s="87">
        <v>440</v>
      </c>
      <c r="F42" s="89">
        <v>4.0000000000000001E-3</v>
      </c>
    </row>
    <row r="43" spans="1:6" x14ac:dyDescent="0.2">
      <c r="A43" s="62"/>
      <c r="B43" s="86" t="s">
        <v>94</v>
      </c>
      <c r="C43" s="87">
        <v>2303</v>
      </c>
      <c r="D43" s="88">
        <v>0.27700000000000002</v>
      </c>
      <c r="E43" s="87">
        <v>26699</v>
      </c>
      <c r="F43" s="89">
        <v>0.26500000000000001</v>
      </c>
    </row>
    <row r="44" spans="1:6" x14ac:dyDescent="0.2">
      <c r="A44" s="62"/>
      <c r="B44" s="86" t="s">
        <v>95</v>
      </c>
      <c r="C44" s="87">
        <v>0</v>
      </c>
      <c r="D44" s="88">
        <v>0</v>
      </c>
      <c r="E44" s="87">
        <v>2654.55</v>
      </c>
      <c r="F44" s="89">
        <v>2.5999999999999999E-2</v>
      </c>
    </row>
    <row r="45" spans="1:6" x14ac:dyDescent="0.2">
      <c r="A45" s="62"/>
      <c r="B45" s="86" t="s">
        <v>96</v>
      </c>
      <c r="C45" s="87">
        <v>0</v>
      </c>
      <c r="D45" s="88">
        <v>0</v>
      </c>
      <c r="E45" s="87">
        <v>2432.6999999999998</v>
      </c>
      <c r="F45" s="89">
        <v>2.4E-2</v>
      </c>
    </row>
    <row r="46" spans="1:6" x14ac:dyDescent="0.2">
      <c r="A46" s="62"/>
      <c r="B46" s="86" t="s">
        <v>121</v>
      </c>
      <c r="C46" s="87">
        <v>0</v>
      </c>
      <c r="D46" s="88">
        <v>0</v>
      </c>
      <c r="E46" s="87">
        <v>200</v>
      </c>
      <c r="F46" s="89">
        <v>2E-3</v>
      </c>
    </row>
    <row r="47" spans="1:6" x14ac:dyDescent="0.2">
      <c r="A47" s="62"/>
      <c r="B47" s="86" t="s">
        <v>97</v>
      </c>
      <c r="C47" s="87">
        <v>2666</v>
      </c>
      <c r="D47" s="88">
        <v>0.32100000000000001</v>
      </c>
      <c r="E47" s="87">
        <v>31298</v>
      </c>
      <c r="F47" s="89">
        <v>0.311</v>
      </c>
    </row>
    <row r="48" spans="1:6" x14ac:dyDescent="0.2">
      <c r="A48" s="62"/>
      <c r="B48" s="86" t="s">
        <v>98</v>
      </c>
      <c r="C48" s="87">
        <v>0</v>
      </c>
      <c r="D48" s="88">
        <v>0</v>
      </c>
      <c r="E48" s="87">
        <v>1125</v>
      </c>
      <c r="F48" s="89">
        <v>1.0999999999999999E-2</v>
      </c>
    </row>
    <row r="49" spans="1:6" x14ac:dyDescent="0.2">
      <c r="A49" s="62"/>
      <c r="B49" s="86" t="s">
        <v>99</v>
      </c>
      <c r="C49" s="87">
        <v>259.85000000000002</v>
      </c>
      <c r="D49" s="88">
        <v>3.1E-2</v>
      </c>
      <c r="E49" s="87">
        <v>2858.35</v>
      </c>
      <c r="F49" s="89">
        <v>2.8000000000000001E-2</v>
      </c>
    </row>
    <row r="50" spans="1:6" x14ac:dyDescent="0.2">
      <c r="A50" s="62"/>
      <c r="B50" s="86" t="s">
        <v>100</v>
      </c>
      <c r="C50" s="87">
        <v>0</v>
      </c>
      <c r="D50" s="88">
        <v>0</v>
      </c>
      <c r="E50" s="87">
        <v>93.64</v>
      </c>
      <c r="F50" s="89">
        <v>1E-3</v>
      </c>
    </row>
    <row r="51" spans="1:6" x14ac:dyDescent="0.2">
      <c r="A51" s="62"/>
      <c r="B51" s="86" t="s">
        <v>101</v>
      </c>
      <c r="C51" s="87">
        <v>0</v>
      </c>
      <c r="D51" s="88">
        <v>0</v>
      </c>
      <c r="E51" s="87">
        <v>37.56</v>
      </c>
      <c r="F51" s="89">
        <v>0</v>
      </c>
    </row>
    <row r="52" spans="1:6" x14ac:dyDescent="0.2">
      <c r="A52" s="62"/>
      <c r="B52" s="86" t="s">
        <v>102</v>
      </c>
      <c r="C52" s="87">
        <v>0</v>
      </c>
      <c r="D52" s="88">
        <v>0</v>
      </c>
      <c r="E52" s="87">
        <v>28.18</v>
      </c>
      <c r="F52" s="89">
        <v>0</v>
      </c>
    </row>
    <row r="53" spans="1:6" x14ac:dyDescent="0.2">
      <c r="A53" s="62"/>
      <c r="B53" s="86" t="s">
        <v>103</v>
      </c>
      <c r="C53" s="87">
        <v>0</v>
      </c>
      <c r="D53" s="88">
        <v>0</v>
      </c>
      <c r="E53" s="87">
        <v>42.68</v>
      </c>
      <c r="F53" s="89">
        <v>0</v>
      </c>
    </row>
    <row r="54" spans="1:6" x14ac:dyDescent="0.2">
      <c r="A54" s="62"/>
      <c r="B54" s="86" t="s">
        <v>104</v>
      </c>
      <c r="C54" s="87">
        <v>0</v>
      </c>
      <c r="D54" s="88">
        <v>0</v>
      </c>
      <c r="E54" s="87">
        <v>338.64</v>
      </c>
      <c r="F54" s="89">
        <v>3.0000000000000001E-3</v>
      </c>
    </row>
    <row r="55" spans="1:6" x14ac:dyDescent="0.2">
      <c r="A55" s="62"/>
      <c r="B55" s="86" t="s">
        <v>105</v>
      </c>
      <c r="C55" s="87">
        <v>42.5</v>
      </c>
      <c r="D55" s="88">
        <v>5.0000000000000001E-3</v>
      </c>
      <c r="E55" s="87">
        <v>467.5</v>
      </c>
      <c r="F55" s="89">
        <v>5.0000000000000001E-3</v>
      </c>
    </row>
    <row r="56" spans="1:6" x14ac:dyDescent="0.2">
      <c r="A56" s="62"/>
      <c r="B56" s="86" t="s">
        <v>106</v>
      </c>
      <c r="C56" s="87">
        <v>0</v>
      </c>
      <c r="D56" s="88">
        <v>0</v>
      </c>
      <c r="E56" s="87">
        <v>924.28</v>
      </c>
      <c r="F56" s="89">
        <v>8.9999999999999993E-3</v>
      </c>
    </row>
    <row r="57" spans="1:6" x14ac:dyDescent="0.2">
      <c r="A57" s="62"/>
      <c r="B57" s="86" t="s">
        <v>107</v>
      </c>
      <c r="C57" s="87">
        <v>0</v>
      </c>
      <c r="D57" s="88">
        <v>0</v>
      </c>
      <c r="E57" s="87">
        <v>261.82</v>
      </c>
      <c r="F57" s="89">
        <v>3.0000000000000001E-3</v>
      </c>
    </row>
    <row r="58" spans="1:6" x14ac:dyDescent="0.2">
      <c r="A58" s="62"/>
      <c r="B58" s="86" t="s">
        <v>108</v>
      </c>
      <c r="C58" s="87">
        <v>0</v>
      </c>
      <c r="D58" s="88">
        <v>0</v>
      </c>
      <c r="E58" s="87">
        <v>600</v>
      </c>
      <c r="F58" s="89">
        <v>6.0000000000000001E-3</v>
      </c>
    </row>
    <row r="59" spans="1:6" x14ac:dyDescent="0.2">
      <c r="A59" s="62"/>
      <c r="B59" s="86" t="s">
        <v>109</v>
      </c>
      <c r="C59" s="87">
        <v>0</v>
      </c>
      <c r="D59" s="88">
        <v>0</v>
      </c>
      <c r="E59" s="87">
        <v>331.96</v>
      </c>
      <c r="F59" s="89">
        <v>3.0000000000000001E-3</v>
      </c>
    </row>
    <row r="60" spans="1:6" x14ac:dyDescent="0.2">
      <c r="A60" s="62"/>
      <c r="B60" s="86" t="s">
        <v>110</v>
      </c>
      <c r="C60" s="87">
        <v>6785.27</v>
      </c>
      <c r="D60" s="88">
        <v>0.81699999999999995</v>
      </c>
      <c r="E60" s="87">
        <v>89887.25</v>
      </c>
      <c r="F60" s="89">
        <v>0.89300000000000002</v>
      </c>
    </row>
    <row r="61" spans="1:6" x14ac:dyDescent="0.2">
      <c r="A61" s="62"/>
      <c r="B61" s="86" t="s">
        <v>111</v>
      </c>
      <c r="C61" s="87">
        <v>1520.38</v>
      </c>
      <c r="D61" s="88">
        <v>0.183</v>
      </c>
      <c r="E61" s="87">
        <v>10793.74</v>
      </c>
      <c r="F61" s="89">
        <v>0.107</v>
      </c>
    </row>
    <row r="62" spans="1:6" x14ac:dyDescent="0.2">
      <c r="A62" s="62"/>
      <c r="B62" s="86" t="s">
        <v>112</v>
      </c>
      <c r="C62" s="87">
        <v>0</v>
      </c>
      <c r="D62" s="88">
        <v>0</v>
      </c>
      <c r="E62" s="87">
        <v>0</v>
      </c>
      <c r="F62" s="89">
        <v>0</v>
      </c>
    </row>
    <row r="63" spans="1:6" x14ac:dyDescent="0.2">
      <c r="A63" s="62"/>
      <c r="B63" s="86" t="s">
        <v>113</v>
      </c>
      <c r="C63" s="87">
        <v>0</v>
      </c>
      <c r="D63" s="88">
        <v>0</v>
      </c>
      <c r="E63" s="87">
        <v>0</v>
      </c>
      <c r="F63" s="89">
        <v>0</v>
      </c>
    </row>
    <row r="64" spans="1:6" x14ac:dyDescent="0.2">
      <c r="A64" s="62"/>
      <c r="B64" s="86" t="s">
        <v>114</v>
      </c>
      <c r="C64" s="87">
        <v>1520.38</v>
      </c>
      <c r="D64" s="88">
        <v>0.183</v>
      </c>
      <c r="E64" s="87">
        <v>10793.74</v>
      </c>
      <c r="F64" s="89">
        <v>0.107</v>
      </c>
    </row>
    <row r="65" spans="1:6" x14ac:dyDescent="0.2">
      <c r="A65" s="70"/>
      <c r="B65" s="73"/>
      <c r="C65" s="66"/>
      <c r="D65" s="67"/>
      <c r="E65" s="66"/>
      <c r="F65" s="76"/>
    </row>
    <row r="66" spans="1:6" x14ac:dyDescent="0.2">
      <c r="A66" s="54"/>
      <c r="B66" s="81"/>
      <c r="C66" s="82"/>
      <c r="D66" s="83"/>
      <c r="E66" s="84"/>
      <c r="F66" s="85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6"/>
  <sheetViews>
    <sheetView workbookViewId="0">
      <selection activeCell="B1" sqref="B1"/>
    </sheetView>
  </sheetViews>
  <sheetFormatPr defaultRowHeight="12.75" x14ac:dyDescent="0.2"/>
  <cols>
    <col min="1" max="1" width="0.7109375" customWidth="1"/>
    <col min="2" max="2" width="29.42578125" customWidth="1"/>
    <col min="3" max="3" width="14.5703125" customWidth="1"/>
    <col min="4" max="6" width="13" customWidth="1"/>
  </cols>
  <sheetData>
    <row r="1" spans="1:6" x14ac:dyDescent="0.2">
      <c r="A1" s="91"/>
      <c r="B1" s="92"/>
      <c r="C1" s="93"/>
      <c r="D1" s="91"/>
      <c r="E1" s="94"/>
      <c r="F1" s="95"/>
    </row>
    <row r="2" spans="1:6" x14ac:dyDescent="0.2">
      <c r="A2" s="90"/>
      <c r="B2" s="205" t="s">
        <v>0</v>
      </c>
      <c r="C2" s="206"/>
      <c r="D2" s="206"/>
      <c r="E2" s="206"/>
      <c r="F2" s="207"/>
    </row>
    <row r="3" spans="1:6" ht="20.25" x14ac:dyDescent="0.3">
      <c r="A3" s="90"/>
      <c r="B3" s="208" t="s">
        <v>115</v>
      </c>
      <c r="C3" s="209"/>
      <c r="D3" s="209"/>
      <c r="E3" s="209"/>
      <c r="F3" s="210"/>
    </row>
    <row r="4" spans="1:6" x14ac:dyDescent="0.2">
      <c r="A4" s="90"/>
      <c r="B4" s="202" t="s">
        <v>174</v>
      </c>
      <c r="C4" s="203"/>
      <c r="D4" s="203"/>
      <c r="E4" s="203"/>
      <c r="F4" s="204"/>
    </row>
    <row r="5" spans="1:6" x14ac:dyDescent="0.2">
      <c r="A5" s="90"/>
      <c r="B5" s="106"/>
      <c r="C5" s="100"/>
      <c r="D5" s="99"/>
      <c r="E5" s="101"/>
      <c r="F5" s="109"/>
    </row>
    <row r="6" spans="1:6" x14ac:dyDescent="0.2">
      <c r="A6" s="103"/>
      <c r="B6" s="112"/>
      <c r="C6" s="113" t="s">
        <v>58</v>
      </c>
      <c r="D6" s="113" t="s">
        <v>116</v>
      </c>
      <c r="E6" s="114" t="s">
        <v>117</v>
      </c>
      <c r="F6" s="115" t="s">
        <v>118</v>
      </c>
    </row>
    <row r="7" spans="1:6" x14ac:dyDescent="0.2">
      <c r="A7" s="104"/>
      <c r="B7" s="107"/>
      <c r="C7" s="96"/>
      <c r="D7" s="96"/>
      <c r="E7" s="97"/>
      <c r="F7" s="110"/>
    </row>
    <row r="8" spans="1:6" x14ac:dyDescent="0.2">
      <c r="A8" s="98"/>
      <c r="B8" s="121" t="s">
        <v>62</v>
      </c>
      <c r="C8" s="122"/>
      <c r="D8" s="122"/>
      <c r="E8" s="122"/>
      <c r="F8" s="123"/>
    </row>
    <row r="9" spans="1:6" x14ac:dyDescent="0.2">
      <c r="A9" s="98"/>
      <c r="B9" s="121" t="s">
        <v>63</v>
      </c>
      <c r="C9" s="122">
        <v>340.91</v>
      </c>
      <c r="D9" s="122">
        <v>55</v>
      </c>
      <c r="E9" s="122">
        <v>285.91000000000003</v>
      </c>
      <c r="F9" s="123">
        <v>5.1980000000000004</v>
      </c>
    </row>
    <row r="10" spans="1:6" x14ac:dyDescent="0.2">
      <c r="A10" s="98"/>
      <c r="B10" s="121" t="s">
        <v>64</v>
      </c>
      <c r="C10" s="122"/>
      <c r="D10" s="122"/>
      <c r="E10" s="122"/>
      <c r="F10" s="123"/>
    </row>
    <row r="11" spans="1:6" x14ac:dyDescent="0.2">
      <c r="A11" s="98"/>
      <c r="B11" s="121" t="s">
        <v>65</v>
      </c>
      <c r="C11" s="122">
        <v>3700</v>
      </c>
      <c r="D11" s="122">
        <v>3593</v>
      </c>
      <c r="E11" s="122">
        <v>107</v>
      </c>
      <c r="F11" s="123">
        <v>0.03</v>
      </c>
    </row>
    <row r="12" spans="1:6" x14ac:dyDescent="0.2">
      <c r="A12" s="98"/>
      <c r="B12" s="121" t="s">
        <v>66</v>
      </c>
      <c r="C12" s="122">
        <v>1825</v>
      </c>
      <c r="D12" s="122">
        <v>2334</v>
      </c>
      <c r="E12" s="122">
        <v>-509</v>
      </c>
      <c r="F12" s="123">
        <v>-0.218</v>
      </c>
    </row>
    <row r="13" spans="1:6" x14ac:dyDescent="0.2">
      <c r="A13" s="98"/>
      <c r="B13" s="121" t="s">
        <v>67</v>
      </c>
      <c r="C13" s="122">
        <v>1140</v>
      </c>
      <c r="D13" s="122">
        <v>883</v>
      </c>
      <c r="E13" s="122">
        <v>257</v>
      </c>
      <c r="F13" s="123">
        <v>0.29099999999999998</v>
      </c>
    </row>
    <row r="14" spans="1:6" x14ac:dyDescent="0.2">
      <c r="A14" s="98"/>
      <c r="B14" s="121" t="s">
        <v>68</v>
      </c>
      <c r="C14" s="122">
        <v>510</v>
      </c>
      <c r="D14" s="122">
        <v>506</v>
      </c>
      <c r="E14" s="122">
        <v>4</v>
      </c>
      <c r="F14" s="123">
        <v>8.0000000000000002E-3</v>
      </c>
    </row>
    <row r="15" spans="1:6" x14ac:dyDescent="0.2">
      <c r="A15" s="98"/>
      <c r="B15" s="121" t="s">
        <v>69</v>
      </c>
      <c r="C15" s="122">
        <v>270</v>
      </c>
      <c r="D15" s="122">
        <v>314</v>
      </c>
      <c r="E15" s="122">
        <v>-44</v>
      </c>
      <c r="F15" s="123">
        <v>-0.14000000000000001</v>
      </c>
    </row>
    <row r="16" spans="1:6" x14ac:dyDescent="0.2">
      <c r="A16" s="98"/>
      <c r="B16" s="121" t="s">
        <v>70</v>
      </c>
      <c r="C16" s="122">
        <v>150</v>
      </c>
      <c r="D16" s="122">
        <v>121</v>
      </c>
      <c r="E16" s="122">
        <v>29</v>
      </c>
      <c r="F16" s="123">
        <v>0.24</v>
      </c>
    </row>
    <row r="17" spans="1:6" x14ac:dyDescent="0.2">
      <c r="A17" s="98"/>
      <c r="B17" s="121" t="s">
        <v>71</v>
      </c>
      <c r="C17" s="122">
        <v>40</v>
      </c>
      <c r="D17" s="122">
        <v>0</v>
      </c>
      <c r="E17" s="122">
        <v>40</v>
      </c>
      <c r="F17" s="123" t="s">
        <v>119</v>
      </c>
    </row>
    <row r="18" spans="1:6" x14ac:dyDescent="0.2">
      <c r="A18" s="98"/>
      <c r="B18" s="121" t="s">
        <v>72</v>
      </c>
      <c r="C18" s="122">
        <v>7635</v>
      </c>
      <c r="D18" s="122">
        <v>7751</v>
      </c>
      <c r="E18" s="122">
        <v>-116</v>
      </c>
      <c r="F18" s="123">
        <v>-1.4999999999999999E-2</v>
      </c>
    </row>
    <row r="19" spans="1:6" x14ac:dyDescent="0.2">
      <c r="A19" s="98"/>
      <c r="B19" s="121" t="s">
        <v>73</v>
      </c>
      <c r="C19" s="122">
        <v>132.25</v>
      </c>
      <c r="D19" s="122">
        <v>100</v>
      </c>
      <c r="E19" s="122">
        <v>32.25</v>
      </c>
      <c r="F19" s="123">
        <v>0.32300000000000001</v>
      </c>
    </row>
    <row r="20" spans="1:6" x14ac:dyDescent="0.2">
      <c r="A20" s="98"/>
      <c r="B20" s="121" t="s">
        <v>75</v>
      </c>
      <c r="C20" s="122">
        <v>0</v>
      </c>
      <c r="D20" s="122">
        <v>364</v>
      </c>
      <c r="E20" s="122">
        <v>-364</v>
      </c>
      <c r="F20" s="123">
        <v>-1</v>
      </c>
    </row>
    <row r="21" spans="1:6" x14ac:dyDescent="0.2">
      <c r="A21" s="98"/>
      <c r="B21" s="121" t="s">
        <v>76</v>
      </c>
      <c r="C21" s="122">
        <v>197.49</v>
      </c>
      <c r="D21" s="122">
        <v>240</v>
      </c>
      <c r="E21" s="122">
        <v>-42.51</v>
      </c>
      <c r="F21" s="123">
        <v>-0.17699999999999999</v>
      </c>
    </row>
    <row r="22" spans="1:6" x14ac:dyDescent="0.2">
      <c r="A22" s="98"/>
      <c r="B22" s="121" t="s">
        <v>78</v>
      </c>
      <c r="C22" s="122">
        <v>8305.65</v>
      </c>
      <c r="D22" s="122">
        <v>8510</v>
      </c>
      <c r="E22" s="122">
        <v>-204.35</v>
      </c>
      <c r="F22" s="123">
        <v>-2.4E-2</v>
      </c>
    </row>
    <row r="23" spans="1:6" x14ac:dyDescent="0.2">
      <c r="A23" s="98"/>
      <c r="B23" s="121" t="s">
        <v>79</v>
      </c>
      <c r="C23" s="122">
        <v>0</v>
      </c>
      <c r="D23" s="122">
        <v>0</v>
      </c>
      <c r="E23" s="122">
        <v>0</v>
      </c>
      <c r="F23" s="123" t="s">
        <v>119</v>
      </c>
    </row>
    <row r="24" spans="1:6" x14ac:dyDescent="0.2">
      <c r="A24" s="98"/>
      <c r="B24" s="121" t="s">
        <v>80</v>
      </c>
      <c r="C24" s="122">
        <v>8305.65</v>
      </c>
      <c r="D24" s="122">
        <v>8510</v>
      </c>
      <c r="E24" s="122">
        <v>-204.35</v>
      </c>
      <c r="F24" s="123">
        <v>-2.4E-2</v>
      </c>
    </row>
    <row r="25" spans="1:6" x14ac:dyDescent="0.2">
      <c r="A25" s="98"/>
      <c r="B25" s="121" t="s">
        <v>81</v>
      </c>
      <c r="C25" s="122"/>
      <c r="D25" s="122"/>
      <c r="E25" s="122"/>
      <c r="F25" s="123"/>
    </row>
    <row r="26" spans="1:6" x14ac:dyDescent="0.2">
      <c r="A26" s="98"/>
      <c r="B26" s="121" t="s">
        <v>82</v>
      </c>
      <c r="C26" s="122">
        <v>630</v>
      </c>
      <c r="D26" s="122">
        <v>630</v>
      </c>
      <c r="E26" s="122">
        <v>0</v>
      </c>
      <c r="F26" s="123">
        <v>0</v>
      </c>
    </row>
    <row r="27" spans="1:6" x14ac:dyDescent="0.2">
      <c r="A27" s="98"/>
      <c r="B27" s="121" t="s">
        <v>83</v>
      </c>
      <c r="C27" s="122">
        <v>0</v>
      </c>
      <c r="D27" s="122">
        <v>100</v>
      </c>
      <c r="E27" s="122">
        <v>-100</v>
      </c>
      <c r="F27" s="123">
        <v>-1</v>
      </c>
    </row>
    <row r="28" spans="1:6" x14ac:dyDescent="0.2">
      <c r="A28" s="98"/>
      <c r="B28" s="121" t="s">
        <v>84</v>
      </c>
      <c r="C28" s="122">
        <v>12.47</v>
      </c>
      <c r="D28" s="122">
        <v>20</v>
      </c>
      <c r="E28" s="122">
        <v>-7.53</v>
      </c>
      <c r="F28" s="123">
        <v>-0.377</v>
      </c>
    </row>
    <row r="29" spans="1:6" x14ac:dyDescent="0.2">
      <c r="A29" s="98"/>
      <c r="B29" s="121" t="s">
        <v>85</v>
      </c>
      <c r="C29" s="122">
        <v>240</v>
      </c>
      <c r="D29" s="122">
        <v>180</v>
      </c>
      <c r="E29" s="122">
        <v>60</v>
      </c>
      <c r="F29" s="123">
        <v>0.33300000000000002</v>
      </c>
    </row>
    <row r="30" spans="1:6" x14ac:dyDescent="0.2">
      <c r="A30" s="98"/>
      <c r="B30" s="121" t="s">
        <v>120</v>
      </c>
      <c r="C30" s="122">
        <v>0</v>
      </c>
      <c r="D30" s="122">
        <v>167</v>
      </c>
      <c r="E30" s="122">
        <v>-167</v>
      </c>
      <c r="F30" s="123">
        <v>-1</v>
      </c>
    </row>
    <row r="31" spans="1:6" x14ac:dyDescent="0.2">
      <c r="A31" s="98"/>
      <c r="B31" s="121" t="s">
        <v>86</v>
      </c>
      <c r="C31" s="122">
        <v>500</v>
      </c>
      <c r="D31" s="122">
        <v>500</v>
      </c>
      <c r="E31" s="122">
        <v>0</v>
      </c>
      <c r="F31" s="123">
        <v>0</v>
      </c>
    </row>
    <row r="32" spans="1:6" x14ac:dyDescent="0.2">
      <c r="A32" s="98"/>
      <c r="B32" s="121" t="s">
        <v>88</v>
      </c>
      <c r="C32" s="122">
        <v>131.44999999999999</v>
      </c>
      <c r="D32" s="122">
        <v>0</v>
      </c>
      <c r="E32" s="122">
        <v>131.44999999999999</v>
      </c>
      <c r="F32" s="123" t="s">
        <v>119</v>
      </c>
    </row>
    <row r="33" spans="1:6" x14ac:dyDescent="0.2">
      <c r="A33" s="98"/>
      <c r="B33" s="121" t="s">
        <v>89</v>
      </c>
      <c r="C33" s="122"/>
      <c r="D33" s="122"/>
      <c r="E33" s="122"/>
      <c r="F33" s="123"/>
    </row>
    <row r="34" spans="1:6" x14ac:dyDescent="0.2">
      <c r="A34" s="98"/>
      <c r="B34" s="121" t="s">
        <v>90</v>
      </c>
      <c r="C34" s="122">
        <v>740</v>
      </c>
      <c r="D34" s="122">
        <v>719</v>
      </c>
      <c r="E34" s="122">
        <v>21</v>
      </c>
      <c r="F34" s="123">
        <v>2.9000000000000001E-2</v>
      </c>
    </row>
    <row r="35" spans="1:6" x14ac:dyDescent="0.2">
      <c r="A35" s="98"/>
      <c r="B35" s="121" t="s">
        <v>91</v>
      </c>
      <c r="C35" s="122">
        <v>365</v>
      </c>
      <c r="D35" s="122">
        <v>467</v>
      </c>
      <c r="E35" s="122">
        <v>-102</v>
      </c>
      <c r="F35" s="123">
        <v>-0.218</v>
      </c>
    </row>
    <row r="36" spans="1:6" x14ac:dyDescent="0.2">
      <c r="A36" s="98"/>
      <c r="B36" s="121" t="s">
        <v>92</v>
      </c>
      <c r="C36" s="122">
        <v>228</v>
      </c>
      <c r="D36" s="122">
        <v>177</v>
      </c>
      <c r="E36" s="122">
        <v>51</v>
      </c>
      <c r="F36" s="123">
        <v>0.28799999999999998</v>
      </c>
    </row>
    <row r="37" spans="1:6" x14ac:dyDescent="0.2">
      <c r="A37" s="98"/>
      <c r="B37" s="121" t="s">
        <v>68</v>
      </c>
      <c r="C37" s="122">
        <v>510</v>
      </c>
      <c r="D37" s="122">
        <v>506</v>
      </c>
      <c r="E37" s="122">
        <v>4</v>
      </c>
      <c r="F37" s="123">
        <v>8.0000000000000002E-3</v>
      </c>
    </row>
    <row r="38" spans="1:6" x14ac:dyDescent="0.2">
      <c r="A38" s="98"/>
      <c r="B38" s="121" t="s">
        <v>69</v>
      </c>
      <c r="C38" s="122">
        <v>270</v>
      </c>
      <c r="D38" s="122">
        <v>314</v>
      </c>
      <c r="E38" s="122">
        <v>-44</v>
      </c>
      <c r="F38" s="123">
        <v>-0.14000000000000001</v>
      </c>
    </row>
    <row r="39" spans="1:6" x14ac:dyDescent="0.2">
      <c r="A39" s="98"/>
      <c r="B39" s="121" t="s">
        <v>70</v>
      </c>
      <c r="C39" s="122">
        <v>150</v>
      </c>
      <c r="D39" s="122">
        <v>121</v>
      </c>
      <c r="E39" s="122">
        <v>29</v>
      </c>
      <c r="F39" s="123">
        <v>0.24</v>
      </c>
    </row>
    <row r="40" spans="1:6" x14ac:dyDescent="0.2">
      <c r="A40" s="98"/>
      <c r="B40" s="121" t="s">
        <v>93</v>
      </c>
      <c r="C40" s="122">
        <v>40</v>
      </c>
      <c r="D40" s="122">
        <v>40</v>
      </c>
      <c r="E40" s="122">
        <v>0</v>
      </c>
      <c r="F40" s="123">
        <v>0</v>
      </c>
    </row>
    <row r="41" spans="1:6" x14ac:dyDescent="0.2">
      <c r="A41" s="98"/>
      <c r="B41" s="121" t="s">
        <v>94</v>
      </c>
      <c r="C41" s="122">
        <v>2303</v>
      </c>
      <c r="D41" s="122">
        <v>2344</v>
      </c>
      <c r="E41" s="122">
        <v>-41</v>
      </c>
      <c r="F41" s="123">
        <v>-1.7000000000000001E-2</v>
      </c>
    </row>
    <row r="42" spans="1:6" x14ac:dyDescent="0.2">
      <c r="A42" s="98"/>
      <c r="B42" s="121" t="s">
        <v>95</v>
      </c>
      <c r="C42" s="122">
        <v>0</v>
      </c>
      <c r="D42" s="122">
        <v>542</v>
      </c>
      <c r="E42" s="122">
        <v>-542</v>
      </c>
      <c r="F42" s="123">
        <v>-1</v>
      </c>
    </row>
    <row r="43" spans="1:6" x14ac:dyDescent="0.2">
      <c r="A43" s="98"/>
      <c r="B43" s="121" t="s">
        <v>96</v>
      </c>
      <c r="C43" s="122">
        <v>0</v>
      </c>
      <c r="D43" s="122">
        <v>292</v>
      </c>
      <c r="E43" s="122">
        <v>-292</v>
      </c>
      <c r="F43" s="123">
        <v>-1</v>
      </c>
    </row>
    <row r="44" spans="1:6" x14ac:dyDescent="0.2">
      <c r="A44" s="98"/>
      <c r="B44" s="121" t="s">
        <v>121</v>
      </c>
      <c r="C44" s="122">
        <v>0</v>
      </c>
      <c r="D44" s="122">
        <v>100</v>
      </c>
      <c r="E44" s="122">
        <v>-100</v>
      </c>
      <c r="F44" s="123">
        <v>-1</v>
      </c>
    </row>
    <row r="45" spans="1:6" x14ac:dyDescent="0.2">
      <c r="A45" s="98"/>
      <c r="B45" s="121" t="s">
        <v>97</v>
      </c>
      <c r="C45" s="122">
        <v>2666</v>
      </c>
      <c r="D45" s="122">
        <v>2683</v>
      </c>
      <c r="E45" s="122">
        <v>-17</v>
      </c>
      <c r="F45" s="123">
        <v>-6.0000000000000001E-3</v>
      </c>
    </row>
    <row r="46" spans="1:6" x14ac:dyDescent="0.2">
      <c r="A46" s="98"/>
      <c r="B46" s="121" t="s">
        <v>99</v>
      </c>
      <c r="C46" s="122">
        <v>259.85000000000002</v>
      </c>
      <c r="D46" s="122">
        <v>333</v>
      </c>
      <c r="E46" s="122">
        <v>-73.150000000000006</v>
      </c>
      <c r="F46" s="123">
        <v>-0.22</v>
      </c>
    </row>
    <row r="47" spans="1:6" x14ac:dyDescent="0.2">
      <c r="A47" s="98"/>
      <c r="B47" s="121" t="s">
        <v>100</v>
      </c>
      <c r="C47" s="122">
        <v>0</v>
      </c>
      <c r="D47" s="122">
        <v>83</v>
      </c>
      <c r="E47" s="122">
        <v>-83</v>
      </c>
      <c r="F47" s="123">
        <v>-1</v>
      </c>
    </row>
    <row r="48" spans="1:6" x14ac:dyDescent="0.2">
      <c r="A48" s="98"/>
      <c r="B48" s="121" t="s">
        <v>103</v>
      </c>
      <c r="C48" s="122">
        <v>0</v>
      </c>
      <c r="D48" s="122">
        <v>8</v>
      </c>
      <c r="E48" s="122">
        <v>-8</v>
      </c>
      <c r="F48" s="123">
        <v>-1</v>
      </c>
    </row>
    <row r="49" spans="1:6" x14ac:dyDescent="0.2">
      <c r="A49" s="98"/>
      <c r="B49" s="121" t="s">
        <v>105</v>
      </c>
      <c r="C49" s="122">
        <v>42.5</v>
      </c>
      <c r="D49" s="122">
        <v>39</v>
      </c>
      <c r="E49" s="122">
        <v>3.5</v>
      </c>
      <c r="F49" s="123">
        <v>0.09</v>
      </c>
    </row>
    <row r="50" spans="1:6" x14ac:dyDescent="0.2">
      <c r="A50" s="98"/>
      <c r="B50" s="121" t="s">
        <v>110</v>
      </c>
      <c r="C50" s="122">
        <v>6785.27</v>
      </c>
      <c r="D50" s="122">
        <v>8021</v>
      </c>
      <c r="E50" s="122">
        <v>-1235.73</v>
      </c>
      <c r="F50" s="123">
        <v>-0.154</v>
      </c>
    </row>
    <row r="51" spans="1:6" x14ac:dyDescent="0.2">
      <c r="A51" s="98"/>
      <c r="B51" s="121" t="s">
        <v>111</v>
      </c>
      <c r="C51" s="122">
        <v>1520.38</v>
      </c>
      <c r="D51" s="122">
        <v>489</v>
      </c>
      <c r="E51" s="122">
        <v>1031.3800000000001</v>
      </c>
      <c r="F51" s="123">
        <v>2.109</v>
      </c>
    </row>
    <row r="52" spans="1:6" x14ac:dyDescent="0.2">
      <c r="A52" s="98"/>
      <c r="B52" s="121" t="s">
        <v>112</v>
      </c>
      <c r="C52" s="122">
        <v>0</v>
      </c>
      <c r="D52" s="122">
        <v>0</v>
      </c>
      <c r="E52" s="122">
        <v>0</v>
      </c>
      <c r="F52" s="123" t="s">
        <v>119</v>
      </c>
    </row>
    <row r="53" spans="1:6" x14ac:dyDescent="0.2">
      <c r="A53" s="98"/>
      <c r="B53" s="121" t="s">
        <v>113</v>
      </c>
      <c r="C53" s="122">
        <v>0</v>
      </c>
      <c r="D53" s="122">
        <v>0</v>
      </c>
      <c r="E53" s="122">
        <v>0</v>
      </c>
      <c r="F53" s="123" t="s">
        <v>119</v>
      </c>
    </row>
    <row r="54" spans="1:6" x14ac:dyDescent="0.2">
      <c r="A54" s="98"/>
      <c r="B54" s="121" t="s">
        <v>114</v>
      </c>
      <c r="C54" s="122">
        <v>1520.38</v>
      </c>
      <c r="D54" s="122">
        <v>489</v>
      </c>
      <c r="E54" s="122">
        <v>1031.3800000000001</v>
      </c>
      <c r="F54" s="123">
        <v>2.109</v>
      </c>
    </row>
    <row r="55" spans="1:6" x14ac:dyDescent="0.2">
      <c r="A55" s="105"/>
      <c r="B55" s="108"/>
      <c r="C55" s="102"/>
      <c r="D55" s="102"/>
      <c r="E55" s="102"/>
      <c r="F55" s="111"/>
    </row>
    <row r="56" spans="1:6" x14ac:dyDescent="0.2">
      <c r="A56" s="90"/>
      <c r="B56" s="116"/>
      <c r="C56" s="117"/>
      <c r="D56" s="118"/>
      <c r="E56" s="119"/>
      <c r="F56" s="120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9"/>
  <sheetViews>
    <sheetView workbookViewId="0">
      <selection activeCell="C67" sqref="C67"/>
    </sheetView>
  </sheetViews>
  <sheetFormatPr defaultRowHeight="12.75" x14ac:dyDescent="0.2"/>
  <cols>
    <col min="1" max="1" width="1.28515625" customWidth="1"/>
    <col min="2" max="2" width="27.42578125" customWidth="1"/>
    <col min="3" max="3" width="15.5703125" customWidth="1"/>
    <col min="4" max="6" width="12.140625" customWidth="1"/>
  </cols>
  <sheetData>
    <row r="1" spans="1:6" x14ac:dyDescent="0.2">
      <c r="A1" s="125"/>
      <c r="B1" s="126"/>
      <c r="C1" s="127"/>
      <c r="D1" s="125"/>
      <c r="E1" s="128"/>
      <c r="F1" s="129"/>
    </row>
    <row r="2" spans="1:6" x14ac:dyDescent="0.2">
      <c r="A2" s="124"/>
      <c r="B2" s="205" t="s">
        <v>0</v>
      </c>
      <c r="C2" s="206"/>
      <c r="D2" s="206"/>
      <c r="E2" s="206"/>
      <c r="F2" s="207"/>
    </row>
    <row r="3" spans="1:6" ht="20.25" x14ac:dyDescent="0.3">
      <c r="A3" s="124"/>
      <c r="B3" s="208" t="s">
        <v>115</v>
      </c>
      <c r="C3" s="209"/>
      <c r="D3" s="209"/>
      <c r="E3" s="209"/>
      <c r="F3" s="210"/>
    </row>
    <row r="4" spans="1:6" x14ac:dyDescent="0.2">
      <c r="A4" s="124"/>
      <c r="B4" s="202" t="s">
        <v>175</v>
      </c>
      <c r="C4" s="203"/>
      <c r="D4" s="203"/>
      <c r="E4" s="203"/>
      <c r="F4" s="204"/>
    </row>
    <row r="5" spans="1:6" x14ac:dyDescent="0.2">
      <c r="A5" s="124"/>
      <c r="B5" s="140"/>
      <c r="C5" s="134"/>
      <c r="D5" s="133"/>
      <c r="E5" s="135"/>
      <c r="F5" s="143"/>
    </row>
    <row r="6" spans="1:6" x14ac:dyDescent="0.2">
      <c r="A6" s="137"/>
      <c r="B6" s="146"/>
      <c r="C6" s="147" t="s">
        <v>58</v>
      </c>
      <c r="D6" s="147" t="s">
        <v>116</v>
      </c>
      <c r="E6" s="148" t="s">
        <v>117</v>
      </c>
      <c r="F6" s="149" t="s">
        <v>118</v>
      </c>
    </row>
    <row r="7" spans="1:6" x14ac:dyDescent="0.2">
      <c r="A7" s="138"/>
      <c r="B7" s="141"/>
      <c r="C7" s="130"/>
      <c r="D7" s="130"/>
      <c r="E7" s="131"/>
      <c r="F7" s="144"/>
    </row>
    <row r="8" spans="1:6" x14ac:dyDescent="0.2">
      <c r="A8" s="132"/>
      <c r="B8" s="155" t="s">
        <v>62</v>
      </c>
      <c r="C8" s="156"/>
      <c r="D8" s="156"/>
      <c r="E8" s="156"/>
      <c r="F8" s="157"/>
    </row>
    <row r="9" spans="1:6" x14ac:dyDescent="0.2">
      <c r="A9" s="132"/>
      <c r="B9" s="155" t="s">
        <v>63</v>
      </c>
      <c r="C9" s="156">
        <v>5868.73</v>
      </c>
      <c r="D9" s="156">
        <v>6084</v>
      </c>
      <c r="E9" s="156">
        <v>-215.27</v>
      </c>
      <c r="F9" s="157">
        <v>-3.5000000000000003E-2</v>
      </c>
    </row>
    <row r="10" spans="1:6" x14ac:dyDescent="0.2">
      <c r="A10" s="132"/>
      <c r="B10" s="155" t="s">
        <v>64</v>
      </c>
      <c r="C10" s="156"/>
      <c r="D10" s="156"/>
      <c r="E10" s="156"/>
      <c r="F10" s="157"/>
    </row>
    <row r="11" spans="1:6" x14ac:dyDescent="0.2">
      <c r="A11" s="132"/>
      <c r="B11" s="155" t="s">
        <v>65</v>
      </c>
      <c r="C11" s="156">
        <v>42990</v>
      </c>
      <c r="D11" s="156">
        <v>39523</v>
      </c>
      <c r="E11" s="156">
        <v>3467</v>
      </c>
      <c r="F11" s="157">
        <v>8.7999999999999995E-2</v>
      </c>
    </row>
    <row r="12" spans="1:6" x14ac:dyDescent="0.2">
      <c r="A12" s="132"/>
      <c r="B12" s="155" t="s">
        <v>66</v>
      </c>
      <c r="C12" s="156">
        <v>24399</v>
      </c>
      <c r="D12" s="156">
        <v>25674</v>
      </c>
      <c r="E12" s="156">
        <v>-1275</v>
      </c>
      <c r="F12" s="157">
        <v>-0.05</v>
      </c>
    </row>
    <row r="13" spans="1:6" x14ac:dyDescent="0.2">
      <c r="A13" s="132"/>
      <c r="B13" s="155" t="s">
        <v>67</v>
      </c>
      <c r="C13" s="156">
        <v>10815</v>
      </c>
      <c r="D13" s="156">
        <v>9713</v>
      </c>
      <c r="E13" s="156">
        <v>1102</v>
      </c>
      <c r="F13" s="157">
        <v>0.113</v>
      </c>
    </row>
    <row r="14" spans="1:6" x14ac:dyDescent="0.2">
      <c r="A14" s="132"/>
      <c r="B14" s="155" t="s">
        <v>68</v>
      </c>
      <c r="C14" s="156">
        <v>5870</v>
      </c>
      <c r="D14" s="156">
        <v>5566</v>
      </c>
      <c r="E14" s="156">
        <v>304</v>
      </c>
      <c r="F14" s="157">
        <v>5.5E-2</v>
      </c>
    </row>
    <row r="15" spans="1:6" x14ac:dyDescent="0.2">
      <c r="A15" s="132"/>
      <c r="B15" s="155" t="s">
        <v>69</v>
      </c>
      <c r="C15" s="156">
        <v>3400</v>
      </c>
      <c r="D15" s="156">
        <v>3454</v>
      </c>
      <c r="E15" s="156">
        <v>-54</v>
      </c>
      <c r="F15" s="157">
        <v>-1.6E-2</v>
      </c>
    </row>
    <row r="16" spans="1:6" x14ac:dyDescent="0.2">
      <c r="A16" s="132"/>
      <c r="B16" s="155" t="s">
        <v>70</v>
      </c>
      <c r="C16" s="156">
        <v>1390</v>
      </c>
      <c r="D16" s="156">
        <v>1331</v>
      </c>
      <c r="E16" s="156">
        <v>59</v>
      </c>
      <c r="F16" s="157">
        <v>4.3999999999999997E-2</v>
      </c>
    </row>
    <row r="17" spans="1:6" x14ac:dyDescent="0.2">
      <c r="A17" s="132"/>
      <c r="B17" s="155" t="s">
        <v>71</v>
      </c>
      <c r="C17" s="156">
        <v>405</v>
      </c>
      <c r="D17" s="156">
        <v>0</v>
      </c>
      <c r="E17" s="156">
        <v>405</v>
      </c>
      <c r="F17" s="157" t="s">
        <v>119</v>
      </c>
    </row>
    <row r="18" spans="1:6" x14ac:dyDescent="0.2">
      <c r="A18" s="132"/>
      <c r="B18" s="155" t="s">
        <v>72</v>
      </c>
      <c r="C18" s="156">
        <v>89269</v>
      </c>
      <c r="D18" s="156">
        <v>85261</v>
      </c>
      <c r="E18" s="156">
        <v>4008</v>
      </c>
      <c r="F18" s="157">
        <v>4.7E-2</v>
      </c>
    </row>
    <row r="19" spans="1:6" x14ac:dyDescent="0.2">
      <c r="A19" s="132"/>
      <c r="B19" s="155" t="s">
        <v>73</v>
      </c>
      <c r="C19" s="156">
        <v>511.92</v>
      </c>
      <c r="D19" s="156">
        <v>1100</v>
      </c>
      <c r="E19" s="156">
        <v>-588.08000000000004</v>
      </c>
      <c r="F19" s="157">
        <v>-0.53500000000000003</v>
      </c>
    </row>
    <row r="20" spans="1:6" x14ac:dyDescent="0.2">
      <c r="A20" s="132"/>
      <c r="B20" s="155" t="s">
        <v>74</v>
      </c>
      <c r="C20" s="156">
        <v>300</v>
      </c>
      <c r="D20" s="156">
        <v>0</v>
      </c>
      <c r="E20" s="156">
        <v>300</v>
      </c>
      <c r="F20" s="157" t="s">
        <v>119</v>
      </c>
    </row>
    <row r="21" spans="1:6" x14ac:dyDescent="0.2">
      <c r="A21" s="132"/>
      <c r="B21" s="155" t="s">
        <v>75</v>
      </c>
      <c r="C21" s="156">
        <v>2585.21</v>
      </c>
      <c r="D21" s="156">
        <v>4004</v>
      </c>
      <c r="E21" s="156">
        <v>-1418.79</v>
      </c>
      <c r="F21" s="157">
        <v>-0.35399999999999998</v>
      </c>
    </row>
    <row r="22" spans="1:6" x14ac:dyDescent="0.2">
      <c r="A22" s="132"/>
      <c r="B22" s="155" t="s">
        <v>76</v>
      </c>
      <c r="C22" s="156">
        <v>2061.13</v>
      </c>
      <c r="D22" s="156">
        <v>2640</v>
      </c>
      <c r="E22" s="156">
        <v>-578.87</v>
      </c>
      <c r="F22" s="157">
        <v>-0.219</v>
      </c>
    </row>
    <row r="23" spans="1:6" x14ac:dyDescent="0.2">
      <c r="A23" s="132"/>
      <c r="B23" s="155" t="s">
        <v>77</v>
      </c>
      <c r="C23" s="156">
        <v>85</v>
      </c>
      <c r="D23" s="156">
        <v>0</v>
      </c>
      <c r="E23" s="156">
        <v>85</v>
      </c>
      <c r="F23" s="157" t="s">
        <v>119</v>
      </c>
    </row>
    <row r="24" spans="1:6" x14ac:dyDescent="0.2">
      <c r="A24" s="132"/>
      <c r="B24" s="155" t="s">
        <v>78</v>
      </c>
      <c r="C24" s="156">
        <v>100680.99</v>
      </c>
      <c r="D24" s="156">
        <v>99089</v>
      </c>
      <c r="E24" s="156">
        <v>1591.99</v>
      </c>
      <c r="F24" s="157">
        <v>1.6E-2</v>
      </c>
    </row>
    <row r="25" spans="1:6" x14ac:dyDescent="0.2">
      <c r="A25" s="132"/>
      <c r="B25" s="155" t="s">
        <v>79</v>
      </c>
      <c r="C25" s="156">
        <v>0</v>
      </c>
      <c r="D25" s="156">
        <v>0</v>
      </c>
      <c r="E25" s="156">
        <v>0</v>
      </c>
      <c r="F25" s="157" t="s">
        <v>119</v>
      </c>
    </row>
    <row r="26" spans="1:6" x14ac:dyDescent="0.2">
      <c r="A26" s="132"/>
      <c r="B26" s="155" t="s">
        <v>80</v>
      </c>
      <c r="C26" s="156">
        <v>100680.99</v>
      </c>
      <c r="D26" s="156">
        <v>99089</v>
      </c>
      <c r="E26" s="156">
        <v>1591.99</v>
      </c>
      <c r="F26" s="157">
        <v>1.6E-2</v>
      </c>
    </row>
    <row r="27" spans="1:6" x14ac:dyDescent="0.2">
      <c r="A27" s="132"/>
      <c r="B27" s="155" t="s">
        <v>81</v>
      </c>
      <c r="C27" s="156"/>
      <c r="D27" s="156"/>
      <c r="E27" s="156"/>
      <c r="F27" s="157"/>
    </row>
    <row r="28" spans="1:6" x14ac:dyDescent="0.2">
      <c r="A28" s="132"/>
      <c r="B28" s="155" t="s">
        <v>82</v>
      </c>
      <c r="C28" s="156">
        <v>6930</v>
      </c>
      <c r="D28" s="156">
        <v>6930</v>
      </c>
      <c r="E28" s="156">
        <v>0</v>
      </c>
      <c r="F28" s="157">
        <v>0</v>
      </c>
    </row>
    <row r="29" spans="1:6" x14ac:dyDescent="0.2">
      <c r="A29" s="132"/>
      <c r="B29" s="155" t="s">
        <v>83</v>
      </c>
      <c r="C29" s="156">
        <v>188.18</v>
      </c>
      <c r="D29" s="156">
        <v>1100</v>
      </c>
      <c r="E29" s="156">
        <v>-911.82</v>
      </c>
      <c r="F29" s="157">
        <v>-0.82899999999999996</v>
      </c>
    </row>
    <row r="30" spans="1:6" x14ac:dyDescent="0.2">
      <c r="A30" s="132"/>
      <c r="B30" s="155" t="s">
        <v>84</v>
      </c>
      <c r="C30" s="156">
        <v>149.51</v>
      </c>
      <c r="D30" s="156">
        <v>220</v>
      </c>
      <c r="E30" s="156">
        <v>-70.489999999999995</v>
      </c>
      <c r="F30" s="157">
        <v>-0.32</v>
      </c>
    </row>
    <row r="31" spans="1:6" x14ac:dyDescent="0.2">
      <c r="A31" s="132"/>
      <c r="B31" s="155" t="s">
        <v>85</v>
      </c>
      <c r="C31" s="156">
        <v>3228.86</v>
      </c>
      <c r="D31" s="156">
        <v>1980</v>
      </c>
      <c r="E31" s="156">
        <v>1248.8599999999999</v>
      </c>
      <c r="F31" s="157">
        <v>0.63100000000000001</v>
      </c>
    </row>
    <row r="32" spans="1:6" x14ac:dyDescent="0.2">
      <c r="A32" s="132"/>
      <c r="B32" s="155" t="s">
        <v>122</v>
      </c>
      <c r="C32" s="156">
        <v>0</v>
      </c>
      <c r="D32" s="156">
        <v>500</v>
      </c>
      <c r="E32" s="156">
        <v>-500</v>
      </c>
      <c r="F32" s="157">
        <v>-1</v>
      </c>
    </row>
    <row r="33" spans="1:6" x14ac:dyDescent="0.2">
      <c r="A33" s="132"/>
      <c r="B33" s="155" t="s">
        <v>120</v>
      </c>
      <c r="C33" s="156">
        <v>0</v>
      </c>
      <c r="D33" s="156">
        <v>1837</v>
      </c>
      <c r="E33" s="156">
        <v>-1837</v>
      </c>
      <c r="F33" s="157">
        <v>-1</v>
      </c>
    </row>
    <row r="34" spans="1:6" x14ac:dyDescent="0.2">
      <c r="A34" s="132"/>
      <c r="B34" s="155" t="s">
        <v>86</v>
      </c>
      <c r="C34" s="156">
        <v>5500</v>
      </c>
      <c r="D34" s="156">
        <v>5500</v>
      </c>
      <c r="E34" s="156">
        <v>0</v>
      </c>
      <c r="F34" s="157">
        <v>0</v>
      </c>
    </row>
    <row r="35" spans="1:6" x14ac:dyDescent="0.2">
      <c r="A35" s="132"/>
      <c r="B35" s="155" t="s">
        <v>87</v>
      </c>
      <c r="C35" s="156">
        <v>2000</v>
      </c>
      <c r="D35" s="156">
        <v>0</v>
      </c>
      <c r="E35" s="156">
        <v>2000</v>
      </c>
      <c r="F35" s="157" t="s">
        <v>119</v>
      </c>
    </row>
    <row r="36" spans="1:6" x14ac:dyDescent="0.2">
      <c r="A36" s="132"/>
      <c r="B36" s="155" t="s">
        <v>88</v>
      </c>
      <c r="C36" s="156">
        <v>1496.84</v>
      </c>
      <c r="D36" s="156">
        <v>1080</v>
      </c>
      <c r="E36" s="156">
        <v>416.84</v>
      </c>
      <c r="F36" s="157">
        <v>0.38600000000000001</v>
      </c>
    </row>
    <row r="37" spans="1:6" x14ac:dyDescent="0.2">
      <c r="A37" s="132"/>
      <c r="B37" s="155" t="s">
        <v>89</v>
      </c>
      <c r="C37" s="156"/>
      <c r="D37" s="156"/>
      <c r="E37" s="156"/>
      <c r="F37" s="157"/>
    </row>
    <row r="38" spans="1:6" x14ac:dyDescent="0.2">
      <c r="A38" s="132"/>
      <c r="B38" s="155" t="s">
        <v>90</v>
      </c>
      <c r="C38" s="156">
        <v>8596</v>
      </c>
      <c r="D38" s="156">
        <v>7909</v>
      </c>
      <c r="E38" s="156">
        <v>687</v>
      </c>
      <c r="F38" s="157">
        <v>8.6999999999999994E-2</v>
      </c>
    </row>
    <row r="39" spans="1:6" x14ac:dyDescent="0.2">
      <c r="A39" s="132"/>
      <c r="B39" s="155" t="s">
        <v>91</v>
      </c>
      <c r="C39" s="156">
        <v>4880</v>
      </c>
      <c r="D39" s="156">
        <v>5137</v>
      </c>
      <c r="E39" s="156">
        <v>-257</v>
      </c>
      <c r="F39" s="157">
        <v>-0.05</v>
      </c>
    </row>
    <row r="40" spans="1:6" x14ac:dyDescent="0.2">
      <c r="A40" s="132"/>
      <c r="B40" s="155" t="s">
        <v>92</v>
      </c>
      <c r="C40" s="156">
        <v>2163</v>
      </c>
      <c r="D40" s="156">
        <v>1947</v>
      </c>
      <c r="E40" s="156">
        <v>216</v>
      </c>
      <c r="F40" s="157">
        <v>0.111</v>
      </c>
    </row>
    <row r="41" spans="1:6" x14ac:dyDescent="0.2">
      <c r="A41" s="132"/>
      <c r="B41" s="155" t="s">
        <v>68</v>
      </c>
      <c r="C41" s="156">
        <v>5870</v>
      </c>
      <c r="D41" s="156">
        <v>5566</v>
      </c>
      <c r="E41" s="156">
        <v>304</v>
      </c>
      <c r="F41" s="157">
        <v>5.5E-2</v>
      </c>
    </row>
    <row r="42" spans="1:6" x14ac:dyDescent="0.2">
      <c r="A42" s="132"/>
      <c r="B42" s="155" t="s">
        <v>69</v>
      </c>
      <c r="C42" s="156">
        <v>3390</v>
      </c>
      <c r="D42" s="156">
        <v>3454</v>
      </c>
      <c r="E42" s="156">
        <v>-64</v>
      </c>
      <c r="F42" s="157">
        <v>-1.9E-2</v>
      </c>
    </row>
    <row r="43" spans="1:6" x14ac:dyDescent="0.2">
      <c r="A43" s="132"/>
      <c r="B43" s="155" t="s">
        <v>70</v>
      </c>
      <c r="C43" s="156">
        <v>1360</v>
      </c>
      <c r="D43" s="156">
        <v>1331</v>
      </c>
      <c r="E43" s="156">
        <v>29</v>
      </c>
      <c r="F43" s="157">
        <v>2.1999999999999999E-2</v>
      </c>
    </row>
    <row r="44" spans="1:6" x14ac:dyDescent="0.2">
      <c r="A44" s="132"/>
      <c r="B44" s="155" t="s">
        <v>93</v>
      </c>
      <c r="C44" s="156">
        <v>440</v>
      </c>
      <c r="D44" s="156">
        <v>440</v>
      </c>
      <c r="E44" s="156">
        <v>0</v>
      </c>
      <c r="F44" s="157">
        <v>0</v>
      </c>
    </row>
    <row r="45" spans="1:6" x14ac:dyDescent="0.2">
      <c r="A45" s="132"/>
      <c r="B45" s="155" t="s">
        <v>94</v>
      </c>
      <c r="C45" s="156">
        <v>26699</v>
      </c>
      <c r="D45" s="156">
        <v>25784</v>
      </c>
      <c r="E45" s="156">
        <v>915</v>
      </c>
      <c r="F45" s="157">
        <v>3.5000000000000003E-2</v>
      </c>
    </row>
    <row r="46" spans="1:6" x14ac:dyDescent="0.2">
      <c r="A46" s="132"/>
      <c r="B46" s="155" t="s">
        <v>95</v>
      </c>
      <c r="C46" s="156">
        <v>2654.55</v>
      </c>
      <c r="D46" s="156">
        <v>5962</v>
      </c>
      <c r="E46" s="156">
        <v>-3307.45</v>
      </c>
      <c r="F46" s="157">
        <v>-0.55500000000000005</v>
      </c>
    </row>
    <row r="47" spans="1:6" x14ac:dyDescent="0.2">
      <c r="A47" s="132"/>
      <c r="B47" s="155" t="s">
        <v>96</v>
      </c>
      <c r="C47" s="156">
        <v>2432.6999999999998</v>
      </c>
      <c r="D47" s="156">
        <v>3212</v>
      </c>
      <c r="E47" s="156">
        <v>-779.3</v>
      </c>
      <c r="F47" s="157">
        <v>-0.24299999999999999</v>
      </c>
    </row>
    <row r="48" spans="1:6" x14ac:dyDescent="0.2">
      <c r="A48" s="132"/>
      <c r="B48" s="155" t="s">
        <v>121</v>
      </c>
      <c r="C48" s="156">
        <v>200</v>
      </c>
      <c r="D48" s="156">
        <v>1100</v>
      </c>
      <c r="E48" s="156">
        <v>-900</v>
      </c>
      <c r="F48" s="157">
        <v>-0.81799999999999995</v>
      </c>
    </row>
    <row r="49" spans="1:6" x14ac:dyDescent="0.2">
      <c r="A49" s="132"/>
      <c r="B49" s="155" t="s">
        <v>97</v>
      </c>
      <c r="C49" s="156">
        <v>31298</v>
      </c>
      <c r="D49" s="156">
        <v>29513</v>
      </c>
      <c r="E49" s="156">
        <v>1785</v>
      </c>
      <c r="F49" s="157">
        <v>0.06</v>
      </c>
    </row>
    <row r="50" spans="1:6" x14ac:dyDescent="0.2">
      <c r="A50" s="132"/>
      <c r="B50" s="155" t="s">
        <v>98</v>
      </c>
      <c r="C50" s="156">
        <v>1125</v>
      </c>
      <c r="D50" s="156">
        <v>1125</v>
      </c>
      <c r="E50" s="156">
        <v>0</v>
      </c>
      <c r="F50" s="157">
        <v>0</v>
      </c>
    </row>
    <row r="51" spans="1:6" x14ac:dyDescent="0.2">
      <c r="A51" s="132"/>
      <c r="B51" s="155" t="s">
        <v>99</v>
      </c>
      <c r="C51" s="156">
        <v>2858.35</v>
      </c>
      <c r="D51" s="156">
        <v>3663</v>
      </c>
      <c r="E51" s="156">
        <v>-804.65</v>
      </c>
      <c r="F51" s="157">
        <v>-0.22</v>
      </c>
    </row>
    <row r="52" spans="1:6" x14ac:dyDescent="0.2">
      <c r="A52" s="132"/>
      <c r="B52" s="155" t="s">
        <v>100</v>
      </c>
      <c r="C52" s="156">
        <v>93.64</v>
      </c>
      <c r="D52" s="156">
        <v>913</v>
      </c>
      <c r="E52" s="156">
        <v>-819.36</v>
      </c>
      <c r="F52" s="157">
        <v>-0.89700000000000002</v>
      </c>
    </row>
    <row r="53" spans="1:6" x14ac:dyDescent="0.2">
      <c r="A53" s="132"/>
      <c r="B53" s="155" t="s">
        <v>101</v>
      </c>
      <c r="C53" s="156">
        <v>37.56</v>
      </c>
      <c r="D53" s="156">
        <v>350</v>
      </c>
      <c r="E53" s="156">
        <v>-312.44</v>
      </c>
      <c r="F53" s="157">
        <v>-0.89300000000000002</v>
      </c>
    </row>
    <row r="54" spans="1:6" x14ac:dyDescent="0.2">
      <c r="A54" s="132"/>
      <c r="B54" s="155" t="s">
        <v>102</v>
      </c>
      <c r="C54" s="156">
        <v>28.18</v>
      </c>
      <c r="D54" s="156">
        <v>0</v>
      </c>
      <c r="E54" s="156">
        <v>28.18</v>
      </c>
      <c r="F54" s="157" t="s">
        <v>119</v>
      </c>
    </row>
    <row r="55" spans="1:6" x14ac:dyDescent="0.2">
      <c r="A55" s="132"/>
      <c r="B55" s="155" t="s">
        <v>103</v>
      </c>
      <c r="C55" s="156">
        <v>42.68</v>
      </c>
      <c r="D55" s="156">
        <v>88</v>
      </c>
      <c r="E55" s="156">
        <v>-45.32</v>
      </c>
      <c r="F55" s="157">
        <v>-0.51500000000000001</v>
      </c>
    </row>
    <row r="56" spans="1:6" x14ac:dyDescent="0.2">
      <c r="A56" s="132"/>
      <c r="B56" s="155" t="s">
        <v>104</v>
      </c>
      <c r="C56" s="156">
        <v>338.64</v>
      </c>
      <c r="D56" s="156">
        <v>0</v>
      </c>
      <c r="E56" s="156">
        <v>338.64</v>
      </c>
      <c r="F56" s="157" t="s">
        <v>119</v>
      </c>
    </row>
    <row r="57" spans="1:6" x14ac:dyDescent="0.2">
      <c r="A57" s="132"/>
      <c r="B57" s="155" t="s">
        <v>105</v>
      </c>
      <c r="C57" s="156">
        <v>467.5</v>
      </c>
      <c r="D57" s="156">
        <v>429</v>
      </c>
      <c r="E57" s="156">
        <v>38.5</v>
      </c>
      <c r="F57" s="157">
        <v>0.09</v>
      </c>
    </row>
    <row r="58" spans="1:6" x14ac:dyDescent="0.2">
      <c r="A58" s="132"/>
      <c r="B58" s="155" t="s">
        <v>106</v>
      </c>
      <c r="C58" s="156">
        <v>924.28</v>
      </c>
      <c r="D58" s="156">
        <v>821</v>
      </c>
      <c r="E58" s="156">
        <v>103.28</v>
      </c>
      <c r="F58" s="157">
        <v>0.126</v>
      </c>
    </row>
    <row r="59" spans="1:6" x14ac:dyDescent="0.2">
      <c r="A59" s="132"/>
      <c r="B59" s="155" t="s">
        <v>107</v>
      </c>
      <c r="C59" s="156">
        <v>261.82</v>
      </c>
      <c r="D59" s="156">
        <v>528</v>
      </c>
      <c r="E59" s="156">
        <v>-266.18</v>
      </c>
      <c r="F59" s="157">
        <v>-0.504</v>
      </c>
    </row>
    <row r="60" spans="1:6" x14ac:dyDescent="0.2">
      <c r="A60" s="132"/>
      <c r="B60" s="155" t="s">
        <v>123</v>
      </c>
      <c r="C60" s="156">
        <v>0</v>
      </c>
      <c r="D60" s="156">
        <v>54</v>
      </c>
      <c r="E60" s="156">
        <v>-54</v>
      </c>
      <c r="F60" s="157">
        <v>-1</v>
      </c>
    </row>
    <row r="61" spans="1:6" x14ac:dyDescent="0.2">
      <c r="A61" s="132"/>
      <c r="B61" s="155" t="s">
        <v>108</v>
      </c>
      <c r="C61" s="156">
        <v>600</v>
      </c>
      <c r="D61" s="156">
        <v>962</v>
      </c>
      <c r="E61" s="156">
        <v>-362</v>
      </c>
      <c r="F61" s="157">
        <v>-0.376</v>
      </c>
    </row>
    <row r="62" spans="1:6" x14ac:dyDescent="0.2">
      <c r="A62" s="132"/>
      <c r="B62" s="155" t="s">
        <v>109</v>
      </c>
      <c r="C62" s="156">
        <v>331.96</v>
      </c>
      <c r="D62" s="156">
        <v>275</v>
      </c>
      <c r="E62" s="156">
        <v>56.96</v>
      </c>
      <c r="F62" s="157">
        <v>0.20699999999999999</v>
      </c>
    </row>
    <row r="63" spans="1:6" x14ac:dyDescent="0.2">
      <c r="A63" s="132"/>
      <c r="B63" s="155" t="s">
        <v>110</v>
      </c>
      <c r="C63" s="156">
        <v>89887.25</v>
      </c>
      <c r="D63" s="156">
        <v>93926</v>
      </c>
      <c r="E63" s="156">
        <v>-4038.75</v>
      </c>
      <c r="F63" s="157">
        <v>-4.2999999999999997E-2</v>
      </c>
    </row>
    <row r="64" spans="1:6" x14ac:dyDescent="0.2">
      <c r="A64" s="132"/>
      <c r="B64" s="155" t="s">
        <v>111</v>
      </c>
      <c r="C64" s="156">
        <v>10793.74</v>
      </c>
      <c r="D64" s="156">
        <v>5163</v>
      </c>
      <c r="E64" s="156">
        <v>5630.74</v>
      </c>
      <c r="F64" s="157">
        <v>1.091</v>
      </c>
    </row>
    <row r="65" spans="1:6" x14ac:dyDescent="0.2">
      <c r="A65" s="132"/>
      <c r="B65" s="155" t="s">
        <v>112</v>
      </c>
      <c r="C65" s="156">
        <v>0</v>
      </c>
      <c r="D65" s="156">
        <v>0</v>
      </c>
      <c r="E65" s="156">
        <v>0</v>
      </c>
      <c r="F65" s="157" t="s">
        <v>119</v>
      </c>
    </row>
    <row r="66" spans="1:6" x14ac:dyDescent="0.2">
      <c r="A66" s="132"/>
      <c r="B66" s="155" t="s">
        <v>113</v>
      </c>
      <c r="C66" s="156">
        <v>0</v>
      </c>
      <c r="D66" s="156">
        <v>0</v>
      </c>
      <c r="E66" s="156">
        <v>0</v>
      </c>
      <c r="F66" s="157" t="s">
        <v>119</v>
      </c>
    </row>
    <row r="67" spans="1:6" x14ac:dyDescent="0.2">
      <c r="A67" s="132"/>
      <c r="B67" s="155" t="s">
        <v>114</v>
      </c>
      <c r="C67" s="156">
        <v>10793.74</v>
      </c>
      <c r="D67" s="156">
        <v>5163</v>
      </c>
      <c r="E67" s="156">
        <v>5630.74</v>
      </c>
      <c r="F67" s="157">
        <v>1.091</v>
      </c>
    </row>
    <row r="68" spans="1:6" x14ac:dyDescent="0.2">
      <c r="A68" s="139"/>
      <c r="B68" s="142"/>
      <c r="C68" s="136"/>
      <c r="D68" s="136"/>
      <c r="E68" s="136"/>
      <c r="F68" s="145"/>
    </row>
    <row r="69" spans="1:6" ht="6" customHeight="1" x14ac:dyDescent="0.2">
      <c r="A69" s="124"/>
      <c r="B69" s="150"/>
      <c r="C69" s="151"/>
      <c r="D69" s="152"/>
      <c r="E69" s="153"/>
      <c r="F69" s="154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8"/>
  <sheetViews>
    <sheetView workbookViewId="0">
      <selection activeCell="C97" sqref="C97"/>
    </sheetView>
  </sheetViews>
  <sheetFormatPr defaultRowHeight="12.75" x14ac:dyDescent="0.2"/>
  <cols>
    <col min="1" max="1" width="1.28515625" customWidth="1"/>
    <col min="2" max="2" width="21.85546875" customWidth="1"/>
    <col min="3" max="4" width="17.140625" customWidth="1"/>
  </cols>
  <sheetData>
    <row r="1" spans="1:4" x14ac:dyDescent="0.2">
      <c r="A1" s="160"/>
      <c r="B1" s="161"/>
      <c r="C1" s="162"/>
      <c r="D1" s="163"/>
    </row>
    <row r="2" spans="1:4" x14ac:dyDescent="0.2">
      <c r="A2" s="159"/>
      <c r="B2" s="205" t="s">
        <v>0</v>
      </c>
      <c r="C2" s="206"/>
      <c r="D2" s="207"/>
    </row>
    <row r="3" spans="1:4" ht="20.25" x14ac:dyDescent="0.3">
      <c r="A3" s="159"/>
      <c r="B3" s="208" t="s">
        <v>170</v>
      </c>
      <c r="C3" s="209"/>
      <c r="D3" s="210"/>
    </row>
    <row r="4" spans="1:4" x14ac:dyDescent="0.2">
      <c r="A4" s="159"/>
      <c r="B4" s="202" t="s">
        <v>174</v>
      </c>
      <c r="C4" s="203"/>
      <c r="D4" s="204"/>
    </row>
    <row r="5" spans="1:4" x14ac:dyDescent="0.2">
      <c r="A5" s="159"/>
      <c r="B5" s="168"/>
      <c r="C5" s="165"/>
      <c r="D5" s="170"/>
    </row>
    <row r="6" spans="1:4" x14ac:dyDescent="0.2">
      <c r="A6" s="166"/>
      <c r="B6" s="172" t="s">
        <v>124</v>
      </c>
      <c r="C6" s="173" t="s">
        <v>58</v>
      </c>
      <c r="D6" s="174" t="s">
        <v>125</v>
      </c>
    </row>
    <row r="7" spans="1:4" x14ac:dyDescent="0.2">
      <c r="A7" s="167"/>
      <c r="B7" s="169"/>
      <c r="C7" s="164"/>
      <c r="D7" s="171"/>
    </row>
    <row r="8" spans="1:4" ht="12" customHeight="1" x14ac:dyDescent="0.2">
      <c r="A8" s="175"/>
      <c r="B8" s="176"/>
      <c r="C8" s="177"/>
      <c r="D8" s="178"/>
    </row>
    <row r="9" spans="1:4" ht="12" customHeight="1" x14ac:dyDescent="0.2">
      <c r="A9" s="175"/>
      <c r="B9" s="1" t="s">
        <v>126</v>
      </c>
      <c r="C9" s="179"/>
      <c r="D9" s="178"/>
    </row>
    <row r="10" spans="1:4" ht="12" customHeight="1" x14ac:dyDescent="0.2">
      <c r="A10" s="175"/>
      <c r="B10" s="176"/>
      <c r="C10" s="177"/>
      <c r="D10" s="178"/>
    </row>
    <row r="11" spans="1:4" ht="12" customHeight="1" x14ac:dyDescent="0.2">
      <c r="A11" s="175"/>
      <c r="B11" s="176" t="s">
        <v>62</v>
      </c>
      <c r="C11" s="177"/>
      <c r="D11" s="178"/>
    </row>
    <row r="12" spans="1:4" ht="12" customHeight="1" x14ac:dyDescent="0.2">
      <c r="A12" s="175"/>
      <c r="B12" s="176" t="s">
        <v>127</v>
      </c>
      <c r="C12" s="177">
        <v>0</v>
      </c>
      <c r="D12" s="178">
        <v>2585.21</v>
      </c>
    </row>
    <row r="13" spans="1:4" ht="12" customHeight="1" x14ac:dyDescent="0.2">
      <c r="A13" s="175"/>
      <c r="B13" s="176" t="s">
        <v>78</v>
      </c>
      <c r="C13" s="177">
        <v>0</v>
      </c>
      <c r="D13" s="178">
        <v>2585.21</v>
      </c>
    </row>
    <row r="14" spans="1:4" ht="12" customHeight="1" x14ac:dyDescent="0.2">
      <c r="A14" s="175"/>
      <c r="B14" s="176"/>
      <c r="C14" s="177"/>
      <c r="D14" s="178"/>
    </row>
    <row r="15" spans="1:4" ht="12" customHeight="1" x14ac:dyDescent="0.2">
      <c r="A15" s="175"/>
      <c r="B15" s="176" t="s">
        <v>128</v>
      </c>
      <c r="C15" s="177"/>
      <c r="D15" s="178"/>
    </row>
    <row r="16" spans="1:4" ht="12" customHeight="1" x14ac:dyDescent="0.2">
      <c r="A16" s="175"/>
      <c r="B16" s="176" t="s">
        <v>129</v>
      </c>
      <c r="C16" s="177">
        <v>240</v>
      </c>
      <c r="D16" s="178">
        <v>3228.86</v>
      </c>
    </row>
    <row r="17" spans="1:4" ht="12" customHeight="1" x14ac:dyDescent="0.2">
      <c r="A17" s="175"/>
      <c r="B17" s="176" t="s">
        <v>130</v>
      </c>
      <c r="C17" s="177">
        <v>131.44999999999999</v>
      </c>
      <c r="D17" s="178">
        <v>1496.84</v>
      </c>
    </row>
    <row r="18" spans="1:4" ht="12" customHeight="1" x14ac:dyDescent="0.2">
      <c r="A18" s="175"/>
      <c r="B18" s="176" t="s">
        <v>131</v>
      </c>
      <c r="C18" s="177">
        <v>0</v>
      </c>
      <c r="D18" s="178">
        <v>750</v>
      </c>
    </row>
    <row r="19" spans="1:4" ht="12" customHeight="1" x14ac:dyDescent="0.2">
      <c r="A19" s="175"/>
      <c r="B19" s="176" t="s">
        <v>132</v>
      </c>
      <c r="C19" s="177">
        <v>86.61</v>
      </c>
      <c r="D19" s="178">
        <v>952.71</v>
      </c>
    </row>
    <row r="20" spans="1:4" ht="12" customHeight="1" x14ac:dyDescent="0.2">
      <c r="A20" s="175"/>
      <c r="B20" s="176" t="s">
        <v>133</v>
      </c>
      <c r="C20" s="177">
        <v>0</v>
      </c>
      <c r="D20" s="178">
        <v>93.64</v>
      </c>
    </row>
    <row r="21" spans="1:4" ht="12" customHeight="1" x14ac:dyDescent="0.2">
      <c r="A21" s="175"/>
      <c r="B21" s="176" t="s">
        <v>134</v>
      </c>
      <c r="C21" s="177">
        <v>458.06</v>
      </c>
      <c r="D21" s="178">
        <v>6522.05</v>
      </c>
    </row>
    <row r="22" spans="1:4" ht="12" customHeight="1" x14ac:dyDescent="0.2">
      <c r="A22" s="175"/>
      <c r="B22" s="176"/>
      <c r="C22" s="177"/>
      <c r="D22" s="178"/>
    </row>
    <row r="23" spans="1:4" ht="12" customHeight="1" x14ac:dyDescent="0.2">
      <c r="A23" s="175"/>
      <c r="B23" s="176" t="s">
        <v>114</v>
      </c>
      <c r="C23" s="177">
        <v>-458.06</v>
      </c>
      <c r="D23" s="178">
        <v>-3936.84</v>
      </c>
    </row>
    <row r="24" spans="1:4" ht="12" customHeight="1" x14ac:dyDescent="0.2">
      <c r="A24" s="175"/>
      <c r="B24" s="176"/>
      <c r="C24" s="177"/>
      <c r="D24" s="178"/>
    </row>
    <row r="25" spans="1:4" ht="12" customHeight="1" x14ac:dyDescent="0.2">
      <c r="A25" s="175"/>
      <c r="B25" s="1" t="s">
        <v>135</v>
      </c>
      <c r="C25" s="179"/>
      <c r="D25" s="178"/>
    </row>
    <row r="26" spans="1:4" ht="12" customHeight="1" x14ac:dyDescent="0.2">
      <c r="A26" s="175"/>
      <c r="B26" s="176"/>
      <c r="C26" s="177"/>
      <c r="D26" s="178"/>
    </row>
    <row r="27" spans="1:4" ht="12" customHeight="1" x14ac:dyDescent="0.2">
      <c r="A27" s="175"/>
      <c r="B27" s="176" t="s">
        <v>62</v>
      </c>
      <c r="C27" s="177"/>
      <c r="D27" s="178"/>
    </row>
    <row r="28" spans="1:4" ht="12" customHeight="1" x14ac:dyDescent="0.2">
      <c r="A28" s="175"/>
      <c r="B28" s="176" t="s">
        <v>136</v>
      </c>
      <c r="C28" s="177">
        <v>0</v>
      </c>
      <c r="D28" s="178">
        <v>300</v>
      </c>
    </row>
    <row r="29" spans="1:4" ht="12" customHeight="1" x14ac:dyDescent="0.2">
      <c r="A29" s="175"/>
      <c r="B29" s="176" t="s">
        <v>78</v>
      </c>
      <c r="C29" s="177">
        <v>0</v>
      </c>
      <c r="D29" s="178">
        <v>300</v>
      </c>
    </row>
    <row r="30" spans="1:4" ht="12" customHeight="1" x14ac:dyDescent="0.2">
      <c r="A30" s="175"/>
      <c r="B30" s="176"/>
      <c r="C30" s="177"/>
      <c r="D30" s="178"/>
    </row>
    <row r="31" spans="1:4" ht="12" customHeight="1" x14ac:dyDescent="0.2">
      <c r="A31" s="175"/>
      <c r="B31" s="176" t="s">
        <v>114</v>
      </c>
      <c r="C31" s="177">
        <v>0</v>
      </c>
      <c r="D31" s="178">
        <v>300</v>
      </c>
    </row>
    <row r="32" spans="1:4" ht="12" customHeight="1" x14ac:dyDescent="0.2">
      <c r="A32" s="175"/>
      <c r="B32" s="176"/>
      <c r="C32" s="177"/>
      <c r="D32" s="178"/>
    </row>
    <row r="33" spans="1:4" ht="12" customHeight="1" x14ac:dyDescent="0.2">
      <c r="A33" s="175"/>
      <c r="B33" s="1" t="s">
        <v>176</v>
      </c>
      <c r="C33" s="179"/>
      <c r="D33" s="178"/>
    </row>
    <row r="34" spans="1:4" ht="12" customHeight="1" x14ac:dyDescent="0.2">
      <c r="A34" s="175"/>
      <c r="B34" s="176"/>
      <c r="C34" s="177"/>
      <c r="D34" s="178"/>
    </row>
    <row r="35" spans="1:4" ht="12" customHeight="1" x14ac:dyDescent="0.2">
      <c r="A35" s="175"/>
      <c r="B35" s="176" t="s">
        <v>62</v>
      </c>
      <c r="C35" s="177"/>
      <c r="D35" s="178"/>
    </row>
    <row r="36" spans="1:4" ht="12" customHeight="1" x14ac:dyDescent="0.2">
      <c r="A36" s="175"/>
      <c r="B36" s="176" t="s">
        <v>137</v>
      </c>
      <c r="C36" s="177">
        <v>3700</v>
      </c>
      <c r="D36" s="178">
        <v>42990</v>
      </c>
    </row>
    <row r="37" spans="1:4" ht="12" customHeight="1" x14ac:dyDescent="0.2">
      <c r="A37" s="175"/>
      <c r="B37" s="176" t="s">
        <v>138</v>
      </c>
      <c r="C37" s="177">
        <v>1825</v>
      </c>
      <c r="D37" s="178">
        <v>24399</v>
      </c>
    </row>
    <row r="38" spans="1:4" ht="12" customHeight="1" x14ac:dyDescent="0.2">
      <c r="A38" s="175"/>
      <c r="B38" s="176" t="s">
        <v>139</v>
      </c>
      <c r="C38" s="177">
        <v>1140</v>
      </c>
      <c r="D38" s="178">
        <v>10815</v>
      </c>
    </row>
    <row r="39" spans="1:4" ht="12" customHeight="1" x14ac:dyDescent="0.2">
      <c r="A39" s="175"/>
      <c r="B39" s="176" t="s">
        <v>140</v>
      </c>
      <c r="C39" s="177">
        <v>510</v>
      </c>
      <c r="D39" s="178">
        <v>5870</v>
      </c>
    </row>
    <row r="40" spans="1:4" ht="12" customHeight="1" x14ac:dyDescent="0.2">
      <c r="A40" s="175"/>
      <c r="B40" s="176" t="s">
        <v>141</v>
      </c>
      <c r="C40" s="177">
        <v>270</v>
      </c>
      <c r="D40" s="178">
        <v>3400</v>
      </c>
    </row>
    <row r="41" spans="1:4" ht="12" customHeight="1" x14ac:dyDescent="0.2">
      <c r="A41" s="175"/>
      <c r="B41" s="176" t="s">
        <v>142</v>
      </c>
      <c r="C41" s="177">
        <v>150</v>
      </c>
      <c r="D41" s="178">
        <v>1390</v>
      </c>
    </row>
    <row r="42" spans="1:4" ht="12" customHeight="1" x14ac:dyDescent="0.2">
      <c r="A42" s="175"/>
      <c r="B42" s="176" t="s">
        <v>143</v>
      </c>
      <c r="C42" s="177">
        <v>40</v>
      </c>
      <c r="D42" s="178">
        <v>405</v>
      </c>
    </row>
    <row r="43" spans="1:4" ht="12" customHeight="1" x14ac:dyDescent="0.2">
      <c r="A43" s="175"/>
      <c r="B43" s="176" t="s">
        <v>144</v>
      </c>
      <c r="C43" s="177">
        <v>132.25</v>
      </c>
      <c r="D43" s="178">
        <v>511.92</v>
      </c>
    </row>
    <row r="44" spans="1:4" ht="12" customHeight="1" x14ac:dyDescent="0.2">
      <c r="A44" s="175"/>
      <c r="B44" s="176" t="s">
        <v>145</v>
      </c>
      <c r="C44" s="177">
        <v>161.28</v>
      </c>
      <c r="D44" s="178">
        <v>1735.04</v>
      </c>
    </row>
    <row r="45" spans="1:4" ht="12" customHeight="1" x14ac:dyDescent="0.2">
      <c r="A45" s="175"/>
      <c r="B45" s="176" t="s">
        <v>78</v>
      </c>
      <c r="C45" s="177">
        <v>7928.53</v>
      </c>
      <c r="D45" s="178">
        <v>91515.96</v>
      </c>
    </row>
    <row r="46" spans="1:4" ht="12" customHeight="1" x14ac:dyDescent="0.2">
      <c r="A46" s="175"/>
      <c r="B46" s="176"/>
      <c r="C46" s="177"/>
      <c r="D46" s="178"/>
    </row>
    <row r="47" spans="1:4" ht="12" customHeight="1" x14ac:dyDescent="0.2">
      <c r="A47" s="175"/>
      <c r="B47" s="176" t="s">
        <v>128</v>
      </c>
      <c r="C47" s="177"/>
      <c r="D47" s="178"/>
    </row>
    <row r="48" spans="1:4" ht="12" customHeight="1" x14ac:dyDescent="0.2">
      <c r="A48" s="175"/>
      <c r="B48" s="176" t="s">
        <v>146</v>
      </c>
      <c r="C48" s="177">
        <v>315</v>
      </c>
      <c r="D48" s="178">
        <v>3465</v>
      </c>
    </row>
    <row r="49" spans="1:4" ht="12" customHeight="1" x14ac:dyDescent="0.2">
      <c r="A49" s="175"/>
      <c r="B49" s="176" t="s">
        <v>147</v>
      </c>
      <c r="C49" s="177">
        <v>1.25</v>
      </c>
      <c r="D49" s="178">
        <v>12.25</v>
      </c>
    </row>
    <row r="50" spans="1:4" ht="12" customHeight="1" x14ac:dyDescent="0.2">
      <c r="A50" s="175"/>
      <c r="B50" s="176" t="s">
        <v>148</v>
      </c>
      <c r="C50" s="177">
        <v>740</v>
      </c>
      <c r="D50" s="178">
        <v>8596</v>
      </c>
    </row>
    <row r="51" spans="1:4" ht="12" customHeight="1" x14ac:dyDescent="0.2">
      <c r="A51" s="175"/>
      <c r="B51" s="176" t="s">
        <v>149</v>
      </c>
      <c r="C51" s="177">
        <v>365</v>
      </c>
      <c r="D51" s="178">
        <v>4880</v>
      </c>
    </row>
    <row r="52" spans="1:4" ht="12" customHeight="1" x14ac:dyDescent="0.2">
      <c r="A52" s="175"/>
      <c r="B52" s="176" t="s">
        <v>150</v>
      </c>
      <c r="C52" s="177">
        <v>228</v>
      </c>
      <c r="D52" s="178">
        <v>2163</v>
      </c>
    </row>
    <row r="53" spans="1:4" ht="12" customHeight="1" x14ac:dyDescent="0.2">
      <c r="A53" s="175"/>
      <c r="B53" s="176" t="s">
        <v>140</v>
      </c>
      <c r="C53" s="177">
        <v>510</v>
      </c>
      <c r="D53" s="178">
        <v>5870</v>
      </c>
    </row>
    <row r="54" spans="1:4" ht="12" customHeight="1" x14ac:dyDescent="0.2">
      <c r="A54" s="175"/>
      <c r="B54" s="176" t="s">
        <v>141</v>
      </c>
      <c r="C54" s="177">
        <v>270</v>
      </c>
      <c r="D54" s="178">
        <v>3390</v>
      </c>
    </row>
    <row r="55" spans="1:4" ht="12" customHeight="1" x14ac:dyDescent="0.2">
      <c r="A55" s="175"/>
      <c r="B55" s="176" t="s">
        <v>142</v>
      </c>
      <c r="C55" s="177">
        <v>150</v>
      </c>
      <c r="D55" s="178">
        <v>1360</v>
      </c>
    </row>
    <row r="56" spans="1:4" ht="12" customHeight="1" x14ac:dyDescent="0.2">
      <c r="A56" s="175"/>
      <c r="B56" s="176" t="s">
        <v>151</v>
      </c>
      <c r="C56" s="177">
        <v>40</v>
      </c>
      <c r="D56" s="178">
        <v>440</v>
      </c>
    </row>
    <row r="57" spans="1:4" ht="12" customHeight="1" x14ac:dyDescent="0.2">
      <c r="A57" s="175"/>
      <c r="B57" s="176" t="s">
        <v>152</v>
      </c>
      <c r="C57" s="177">
        <v>0</v>
      </c>
      <c r="D57" s="178">
        <v>2654.55</v>
      </c>
    </row>
    <row r="58" spans="1:4" ht="12" customHeight="1" x14ac:dyDescent="0.2">
      <c r="A58" s="175"/>
      <c r="B58" s="176" t="s">
        <v>153</v>
      </c>
      <c r="C58" s="177">
        <v>0</v>
      </c>
      <c r="D58" s="178">
        <v>2432.6999999999998</v>
      </c>
    </row>
    <row r="59" spans="1:4" ht="12" customHeight="1" x14ac:dyDescent="0.2">
      <c r="A59" s="175"/>
      <c r="B59" s="176" t="s">
        <v>172</v>
      </c>
      <c r="C59" s="177">
        <v>0</v>
      </c>
      <c r="D59" s="178">
        <v>200</v>
      </c>
    </row>
    <row r="60" spans="1:4" ht="12" customHeight="1" x14ac:dyDescent="0.2">
      <c r="A60" s="175"/>
      <c r="B60" s="176" t="s">
        <v>154</v>
      </c>
      <c r="C60" s="177">
        <v>2666</v>
      </c>
      <c r="D60" s="178">
        <v>31298</v>
      </c>
    </row>
    <row r="61" spans="1:4" ht="12" customHeight="1" x14ac:dyDescent="0.2">
      <c r="A61" s="175"/>
      <c r="B61" s="176" t="s">
        <v>132</v>
      </c>
      <c r="C61" s="177">
        <v>86.62</v>
      </c>
      <c r="D61" s="178">
        <v>952.82</v>
      </c>
    </row>
    <row r="62" spans="1:4" ht="12" customHeight="1" x14ac:dyDescent="0.2">
      <c r="A62" s="175"/>
      <c r="B62" s="176" t="s">
        <v>155</v>
      </c>
      <c r="C62" s="177">
        <v>0</v>
      </c>
      <c r="D62" s="178">
        <v>17.72</v>
      </c>
    </row>
    <row r="63" spans="1:4" ht="12" customHeight="1" x14ac:dyDescent="0.2">
      <c r="A63" s="175"/>
      <c r="B63" s="176" t="s">
        <v>156</v>
      </c>
      <c r="C63" s="177">
        <v>0</v>
      </c>
      <c r="D63" s="178">
        <v>21.65</v>
      </c>
    </row>
    <row r="64" spans="1:4" ht="12" customHeight="1" x14ac:dyDescent="0.2">
      <c r="A64" s="175"/>
      <c r="B64" s="176" t="s">
        <v>134</v>
      </c>
      <c r="C64" s="177">
        <v>5371.87</v>
      </c>
      <c r="D64" s="178">
        <v>67753.69</v>
      </c>
    </row>
    <row r="65" spans="1:4" ht="12" customHeight="1" x14ac:dyDescent="0.2">
      <c r="A65" s="175"/>
      <c r="B65" s="176"/>
      <c r="C65" s="177"/>
      <c r="D65" s="178"/>
    </row>
    <row r="66" spans="1:4" ht="12" customHeight="1" x14ac:dyDescent="0.2">
      <c r="A66" s="175"/>
      <c r="B66" s="176" t="s">
        <v>114</v>
      </c>
      <c r="C66" s="177">
        <v>2556.66</v>
      </c>
      <c r="D66" s="178">
        <v>23762.27</v>
      </c>
    </row>
    <row r="67" spans="1:4" s="27" customFormat="1" ht="12" customHeight="1" x14ac:dyDescent="0.2">
      <c r="A67" s="175"/>
      <c r="B67" s="176"/>
      <c r="C67" s="177"/>
      <c r="D67" s="178"/>
    </row>
    <row r="68" spans="1:4" ht="12" customHeight="1" x14ac:dyDescent="0.2">
      <c r="A68" s="175"/>
      <c r="B68" s="1" t="s">
        <v>157</v>
      </c>
      <c r="C68" s="179"/>
      <c r="D68" s="178"/>
    </row>
    <row r="69" spans="1:4" ht="12" customHeight="1" x14ac:dyDescent="0.2">
      <c r="A69" s="175"/>
      <c r="B69" s="176"/>
      <c r="C69" s="177"/>
      <c r="D69" s="178"/>
    </row>
    <row r="70" spans="1:4" ht="12" customHeight="1" x14ac:dyDescent="0.2">
      <c r="A70" s="175"/>
      <c r="B70" s="176" t="s">
        <v>62</v>
      </c>
      <c r="C70" s="177"/>
      <c r="D70" s="178"/>
    </row>
    <row r="71" spans="1:4" ht="12" customHeight="1" x14ac:dyDescent="0.2">
      <c r="A71" s="175"/>
      <c r="B71" s="176" t="s">
        <v>158</v>
      </c>
      <c r="C71" s="177">
        <v>340.91</v>
      </c>
      <c r="D71" s="178">
        <v>5868.73</v>
      </c>
    </row>
    <row r="72" spans="1:4" ht="12" customHeight="1" x14ac:dyDescent="0.2">
      <c r="A72" s="175"/>
      <c r="B72" s="176" t="s">
        <v>145</v>
      </c>
      <c r="C72" s="177">
        <v>36.21</v>
      </c>
      <c r="D72" s="178">
        <v>326.08999999999997</v>
      </c>
    </row>
    <row r="73" spans="1:4" ht="12" customHeight="1" x14ac:dyDescent="0.2">
      <c r="A73" s="175"/>
      <c r="B73" s="176" t="s">
        <v>159</v>
      </c>
      <c r="C73" s="177">
        <v>0</v>
      </c>
      <c r="D73" s="178">
        <v>85</v>
      </c>
    </row>
    <row r="74" spans="1:4" ht="12" customHeight="1" x14ac:dyDescent="0.2">
      <c r="A74" s="175"/>
      <c r="B74" s="176" t="s">
        <v>78</v>
      </c>
      <c r="C74" s="177">
        <v>377.12</v>
      </c>
      <c r="D74" s="178">
        <v>6279.82</v>
      </c>
    </row>
    <row r="75" spans="1:4" ht="12" customHeight="1" x14ac:dyDescent="0.2">
      <c r="A75" s="175"/>
      <c r="B75" s="176"/>
      <c r="C75" s="177"/>
      <c r="D75" s="178"/>
    </row>
    <row r="76" spans="1:4" ht="12" customHeight="1" x14ac:dyDescent="0.2">
      <c r="A76" s="175"/>
      <c r="B76" s="176" t="s">
        <v>128</v>
      </c>
      <c r="C76" s="177"/>
      <c r="D76" s="178"/>
    </row>
    <row r="77" spans="1:4" ht="12" customHeight="1" x14ac:dyDescent="0.2">
      <c r="A77" s="175"/>
      <c r="B77" s="176" t="s">
        <v>146</v>
      </c>
      <c r="C77" s="177">
        <v>315</v>
      </c>
      <c r="D77" s="178">
        <v>3465</v>
      </c>
    </row>
    <row r="78" spans="1:4" ht="12" customHeight="1" x14ac:dyDescent="0.2">
      <c r="A78" s="175"/>
      <c r="B78" s="176" t="s">
        <v>160</v>
      </c>
      <c r="C78" s="177">
        <v>0</v>
      </c>
      <c r="D78" s="178">
        <v>188.18</v>
      </c>
    </row>
    <row r="79" spans="1:4" ht="12" customHeight="1" x14ac:dyDescent="0.2">
      <c r="A79" s="175"/>
      <c r="B79" s="176" t="s">
        <v>147</v>
      </c>
      <c r="C79" s="177">
        <v>11.22</v>
      </c>
      <c r="D79" s="178">
        <v>137.26</v>
      </c>
    </row>
    <row r="80" spans="1:4" ht="12" customHeight="1" x14ac:dyDescent="0.2">
      <c r="A80" s="175"/>
      <c r="B80" s="176" t="s">
        <v>161</v>
      </c>
      <c r="C80" s="177">
        <v>500</v>
      </c>
      <c r="D80" s="178">
        <v>5500</v>
      </c>
    </row>
    <row r="81" spans="1:4" ht="12" customHeight="1" x14ac:dyDescent="0.2">
      <c r="A81" s="175"/>
      <c r="B81" s="176" t="s">
        <v>162</v>
      </c>
      <c r="C81" s="177">
        <v>0</v>
      </c>
      <c r="D81" s="178">
        <v>2000</v>
      </c>
    </row>
    <row r="82" spans="1:4" ht="12" customHeight="1" x14ac:dyDescent="0.2">
      <c r="A82" s="175"/>
      <c r="B82" s="176" t="s">
        <v>131</v>
      </c>
      <c r="C82" s="177">
        <v>0</v>
      </c>
      <c r="D82" s="178">
        <v>375</v>
      </c>
    </row>
    <row r="83" spans="1:4" ht="12" customHeight="1" x14ac:dyDescent="0.2">
      <c r="A83" s="175"/>
      <c r="B83" s="176" t="s">
        <v>132</v>
      </c>
      <c r="C83" s="177">
        <v>86.62</v>
      </c>
      <c r="D83" s="178">
        <v>952.82</v>
      </c>
    </row>
    <row r="84" spans="1:4" ht="12" customHeight="1" x14ac:dyDescent="0.2">
      <c r="A84" s="175"/>
      <c r="B84" s="176" t="s">
        <v>155</v>
      </c>
      <c r="C84" s="177">
        <v>0</v>
      </c>
      <c r="D84" s="178">
        <v>19.84</v>
      </c>
    </row>
    <row r="85" spans="1:4" ht="12" customHeight="1" x14ac:dyDescent="0.2">
      <c r="A85" s="175"/>
      <c r="B85" s="176" t="s">
        <v>163</v>
      </c>
      <c r="C85" s="177">
        <v>0</v>
      </c>
      <c r="D85" s="178">
        <v>28.18</v>
      </c>
    </row>
    <row r="86" spans="1:4" ht="12" customHeight="1" x14ac:dyDescent="0.2">
      <c r="A86" s="175"/>
      <c r="B86" s="176" t="s">
        <v>156</v>
      </c>
      <c r="C86" s="177">
        <v>0</v>
      </c>
      <c r="D86" s="178">
        <v>21.03</v>
      </c>
    </row>
    <row r="87" spans="1:4" ht="12" customHeight="1" x14ac:dyDescent="0.2">
      <c r="A87" s="175"/>
      <c r="B87" s="176" t="s">
        <v>164</v>
      </c>
      <c r="C87" s="177">
        <v>0</v>
      </c>
      <c r="D87" s="178">
        <v>338.64</v>
      </c>
    </row>
    <row r="88" spans="1:4" ht="12" customHeight="1" x14ac:dyDescent="0.2">
      <c r="A88" s="175"/>
      <c r="B88" s="176" t="s">
        <v>165</v>
      </c>
      <c r="C88" s="177">
        <v>42.5</v>
      </c>
      <c r="D88" s="178">
        <v>467.5</v>
      </c>
    </row>
    <row r="89" spans="1:4" ht="12" customHeight="1" x14ac:dyDescent="0.2">
      <c r="A89" s="175"/>
      <c r="B89" s="176" t="s">
        <v>166</v>
      </c>
      <c r="C89" s="177">
        <v>0</v>
      </c>
      <c r="D89" s="178">
        <v>924.28</v>
      </c>
    </row>
    <row r="90" spans="1:4" ht="12" customHeight="1" x14ac:dyDescent="0.2">
      <c r="A90" s="175"/>
      <c r="B90" s="176" t="s">
        <v>167</v>
      </c>
      <c r="C90" s="177">
        <v>0</v>
      </c>
      <c r="D90" s="178">
        <v>261.82</v>
      </c>
    </row>
    <row r="91" spans="1:4" ht="12" customHeight="1" x14ac:dyDescent="0.2">
      <c r="A91" s="175"/>
      <c r="B91" s="176" t="s">
        <v>168</v>
      </c>
      <c r="C91" s="177">
        <v>0</v>
      </c>
      <c r="D91" s="178">
        <v>600</v>
      </c>
    </row>
    <row r="92" spans="1:4" ht="12" customHeight="1" x14ac:dyDescent="0.2">
      <c r="A92" s="175"/>
      <c r="B92" s="176" t="s">
        <v>169</v>
      </c>
      <c r="C92" s="177">
        <v>0</v>
      </c>
      <c r="D92" s="178">
        <v>331.96</v>
      </c>
    </row>
    <row r="93" spans="1:4" ht="12" customHeight="1" x14ac:dyDescent="0.2">
      <c r="A93" s="175"/>
      <c r="B93" s="176" t="s">
        <v>134</v>
      </c>
      <c r="C93" s="177">
        <v>955.34</v>
      </c>
      <c r="D93" s="178">
        <v>15611.51</v>
      </c>
    </row>
    <row r="94" spans="1:4" ht="12" customHeight="1" x14ac:dyDescent="0.2">
      <c r="A94" s="175"/>
      <c r="B94" s="176"/>
      <c r="C94" s="177"/>
      <c r="D94" s="178"/>
    </row>
    <row r="95" spans="1:4" ht="12" customHeight="1" x14ac:dyDescent="0.2">
      <c r="A95" s="175"/>
      <c r="B95" s="176" t="s">
        <v>114</v>
      </c>
      <c r="C95" s="177">
        <v>-578.22</v>
      </c>
      <c r="D95" s="178">
        <v>-9331.69</v>
      </c>
    </row>
    <row r="96" spans="1:4" ht="12" customHeight="1" x14ac:dyDescent="0.2">
      <c r="A96" s="19"/>
      <c r="B96" s="20"/>
      <c r="C96" s="18"/>
      <c r="D96" s="21"/>
    </row>
    <row r="97" spans="1:4" ht="12" customHeight="1" x14ac:dyDescent="0.2">
      <c r="A97" s="17"/>
      <c r="B97" s="22" t="s">
        <v>171</v>
      </c>
      <c r="C97" s="25">
        <f>C23+C31+C66+C95</f>
        <v>1520.3799999999999</v>
      </c>
      <c r="D97" s="26">
        <f>D23+D31+D66+D95</f>
        <v>10793.74</v>
      </c>
    </row>
    <row r="98" spans="1:4" x14ac:dyDescent="0.2">
      <c r="C98" s="24"/>
    </row>
  </sheetData>
  <mergeCells count="3">
    <mergeCell ref="B4:D4"/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9"/>
  <sheetViews>
    <sheetView workbookViewId="0">
      <selection activeCell="F47" sqref="F47"/>
    </sheetView>
  </sheetViews>
  <sheetFormatPr defaultRowHeight="12.75" x14ac:dyDescent="0.2"/>
  <cols>
    <col min="1" max="1" width="0.85546875" customWidth="1"/>
    <col min="2" max="2" width="25.85546875" customWidth="1"/>
    <col min="3" max="6" width="12.28515625" customWidth="1"/>
  </cols>
  <sheetData>
    <row r="1" spans="1:6" ht="4.9000000000000004" customHeight="1" x14ac:dyDescent="0.2">
      <c r="A1" s="29"/>
      <c r="B1" s="30"/>
      <c r="C1" s="30"/>
      <c r="D1" s="30"/>
      <c r="E1" s="30"/>
      <c r="F1" s="31"/>
    </row>
    <row r="2" spans="1:6" x14ac:dyDescent="0.2">
      <c r="A2" s="28"/>
      <c r="B2" s="205" t="s">
        <v>0</v>
      </c>
      <c r="C2" s="206"/>
      <c r="D2" s="206"/>
      <c r="E2" s="206"/>
      <c r="F2" s="207"/>
    </row>
    <row r="3" spans="1:6" ht="20.25" x14ac:dyDescent="0.3">
      <c r="A3" s="28"/>
      <c r="B3" s="208" t="s">
        <v>1</v>
      </c>
      <c r="C3" s="209"/>
      <c r="D3" s="209"/>
      <c r="E3" s="209"/>
      <c r="F3" s="210"/>
    </row>
    <row r="4" spans="1:6" x14ac:dyDescent="0.2">
      <c r="A4" s="28"/>
      <c r="B4" s="202" t="s">
        <v>173</v>
      </c>
      <c r="C4" s="203"/>
      <c r="D4" s="203"/>
      <c r="E4" s="203"/>
      <c r="F4" s="204"/>
    </row>
    <row r="5" spans="1:6" x14ac:dyDescent="0.2">
      <c r="A5" s="28"/>
      <c r="B5" s="39"/>
      <c r="C5" s="35"/>
      <c r="D5" s="35"/>
      <c r="E5" s="35"/>
      <c r="F5" s="42"/>
    </row>
    <row r="6" spans="1:6" x14ac:dyDescent="0.2">
      <c r="A6" s="36"/>
      <c r="B6" s="45"/>
      <c r="C6" s="45"/>
      <c r="D6" s="45"/>
      <c r="E6" s="45"/>
      <c r="F6" s="46"/>
    </row>
    <row r="7" spans="1:6" x14ac:dyDescent="0.2">
      <c r="A7" s="37"/>
      <c r="B7" s="40"/>
      <c r="C7" s="32"/>
      <c r="D7" s="32"/>
      <c r="E7" s="32"/>
      <c r="F7" s="43"/>
    </row>
    <row r="8" spans="1:6" x14ac:dyDescent="0.2">
      <c r="A8" s="34"/>
      <c r="B8" s="50" t="s">
        <v>3</v>
      </c>
      <c r="C8" s="51" t="s">
        <v>2</v>
      </c>
      <c r="D8" s="52"/>
      <c r="E8" s="52"/>
      <c r="F8" s="53"/>
    </row>
    <row r="9" spans="1:6" x14ac:dyDescent="0.2">
      <c r="A9" s="34"/>
      <c r="B9" s="50" t="s">
        <v>4</v>
      </c>
      <c r="C9" s="51" t="s">
        <v>2</v>
      </c>
      <c r="D9" s="52"/>
      <c r="E9" s="52"/>
      <c r="F9" s="53"/>
    </row>
    <row r="10" spans="1:6" x14ac:dyDescent="0.2">
      <c r="A10" s="34"/>
      <c r="B10" s="50" t="s">
        <v>5</v>
      </c>
      <c r="C10" s="51" t="s">
        <v>2</v>
      </c>
      <c r="D10" s="52">
        <v>945.5</v>
      </c>
      <c r="E10" s="52"/>
      <c r="F10" s="53"/>
    </row>
    <row r="11" spans="1:6" x14ac:dyDescent="0.2">
      <c r="A11" s="34"/>
      <c r="B11" s="50" t="s">
        <v>6</v>
      </c>
      <c r="C11" s="51" t="s">
        <v>2</v>
      </c>
      <c r="D11" s="52">
        <v>22385.8</v>
      </c>
      <c r="E11" s="52"/>
      <c r="F11" s="53"/>
    </row>
    <row r="12" spans="1:6" x14ac:dyDescent="0.2">
      <c r="A12" s="34"/>
      <c r="B12" s="50" t="s">
        <v>7</v>
      </c>
      <c r="C12" s="51" t="s">
        <v>2</v>
      </c>
      <c r="D12" s="52">
        <v>24407.07</v>
      </c>
      <c r="E12" s="52"/>
      <c r="F12" s="53"/>
    </row>
    <row r="13" spans="1:6" x14ac:dyDescent="0.2">
      <c r="A13" s="34"/>
      <c r="B13" s="50" t="s">
        <v>8</v>
      </c>
      <c r="C13" s="51" t="s">
        <v>2</v>
      </c>
      <c r="D13" s="52">
        <v>100</v>
      </c>
      <c r="E13" s="52"/>
      <c r="F13" s="53"/>
    </row>
    <row r="14" spans="1:6" x14ac:dyDescent="0.2">
      <c r="A14" s="34"/>
      <c r="B14" s="50" t="s">
        <v>9</v>
      </c>
      <c r="C14" s="51" t="s">
        <v>2</v>
      </c>
      <c r="D14" s="52">
        <v>300</v>
      </c>
      <c r="E14" s="52"/>
      <c r="F14" s="53"/>
    </row>
    <row r="15" spans="1:6" x14ac:dyDescent="0.2">
      <c r="A15" s="34"/>
      <c r="B15" s="50" t="s">
        <v>10</v>
      </c>
      <c r="C15" s="51" t="s">
        <v>2</v>
      </c>
      <c r="D15" s="52"/>
      <c r="E15" s="52">
        <v>48138.37</v>
      </c>
      <c r="F15" s="53"/>
    </row>
    <row r="16" spans="1:6" x14ac:dyDescent="0.2">
      <c r="A16" s="34"/>
      <c r="B16" s="50" t="s">
        <v>11</v>
      </c>
      <c r="C16" s="51" t="s">
        <v>2</v>
      </c>
      <c r="D16" s="52"/>
      <c r="E16" s="52">
        <v>845.26</v>
      </c>
      <c r="F16" s="53"/>
    </row>
    <row r="17" spans="1:6" x14ac:dyDescent="0.2">
      <c r="A17" s="34"/>
      <c r="B17" s="50" t="s">
        <v>12</v>
      </c>
      <c r="C17" s="51" t="s">
        <v>2</v>
      </c>
      <c r="D17" s="52"/>
      <c r="E17" s="52"/>
      <c r="F17" s="53"/>
    </row>
    <row r="18" spans="1:6" x14ac:dyDescent="0.2">
      <c r="A18" s="34"/>
      <c r="B18" s="50" t="s">
        <v>13</v>
      </c>
      <c r="C18" s="51" t="s">
        <v>2</v>
      </c>
      <c r="D18" s="52">
        <v>87427.32</v>
      </c>
      <c r="E18" s="52"/>
      <c r="F18" s="53"/>
    </row>
    <row r="19" spans="1:6" x14ac:dyDescent="0.2">
      <c r="A19" s="34"/>
      <c r="B19" s="50" t="s">
        <v>14</v>
      </c>
      <c r="C19" s="51" t="s">
        <v>2</v>
      </c>
      <c r="D19" s="52">
        <v>2130.4899999999998</v>
      </c>
      <c r="E19" s="52"/>
      <c r="F19" s="53"/>
    </row>
    <row r="20" spans="1:6" x14ac:dyDescent="0.2">
      <c r="A20" s="34"/>
      <c r="B20" s="50" t="s">
        <v>15</v>
      </c>
      <c r="C20" s="51" t="s">
        <v>2</v>
      </c>
      <c r="D20" s="52"/>
      <c r="E20" s="52">
        <v>89557.81</v>
      </c>
      <c r="F20" s="53"/>
    </row>
    <row r="21" spans="1:6" x14ac:dyDescent="0.2">
      <c r="A21" s="34"/>
      <c r="B21" s="50" t="s">
        <v>16</v>
      </c>
      <c r="C21" s="51" t="s">
        <v>2</v>
      </c>
      <c r="D21" s="52"/>
      <c r="E21" s="52"/>
      <c r="F21" s="53"/>
    </row>
    <row r="22" spans="1:6" x14ac:dyDescent="0.2">
      <c r="A22" s="34"/>
      <c r="B22" s="50" t="s">
        <v>17</v>
      </c>
      <c r="C22" s="51" t="s">
        <v>2</v>
      </c>
      <c r="D22" s="52">
        <v>12000</v>
      </c>
      <c r="E22" s="52"/>
      <c r="F22" s="53"/>
    </row>
    <row r="23" spans="1:6" x14ac:dyDescent="0.2">
      <c r="A23" s="34"/>
      <c r="B23" s="50" t="s">
        <v>18</v>
      </c>
      <c r="C23" s="51" t="s">
        <v>2</v>
      </c>
      <c r="D23" s="52">
        <v>-5500</v>
      </c>
      <c r="E23" s="52"/>
      <c r="F23" s="53"/>
    </row>
    <row r="24" spans="1:6" x14ac:dyDescent="0.2">
      <c r="A24" s="34"/>
      <c r="B24" s="50" t="s">
        <v>19</v>
      </c>
      <c r="C24" s="51" t="s">
        <v>2</v>
      </c>
      <c r="D24" s="52"/>
      <c r="E24" s="52">
        <v>6500</v>
      </c>
      <c r="F24" s="53"/>
    </row>
    <row r="25" spans="1:6" x14ac:dyDescent="0.2">
      <c r="A25" s="34"/>
      <c r="B25" s="50" t="s">
        <v>20</v>
      </c>
      <c r="C25" s="51" t="s">
        <v>2</v>
      </c>
      <c r="D25" s="52"/>
      <c r="E25" s="52"/>
      <c r="F25" s="53"/>
    </row>
    <row r="26" spans="1:6" x14ac:dyDescent="0.2">
      <c r="A26" s="34"/>
      <c r="B26" s="50" t="s">
        <v>21</v>
      </c>
      <c r="C26" s="51" t="s">
        <v>2</v>
      </c>
      <c r="D26" s="52">
        <v>2749.28</v>
      </c>
      <c r="E26" s="52"/>
      <c r="F26" s="53"/>
    </row>
    <row r="27" spans="1:6" x14ac:dyDescent="0.2">
      <c r="A27" s="34"/>
      <c r="B27" s="50" t="s">
        <v>22</v>
      </c>
      <c r="C27" s="51" t="s">
        <v>2</v>
      </c>
      <c r="D27" s="52">
        <v>259.83</v>
      </c>
      <c r="E27" s="52"/>
      <c r="F27" s="53"/>
    </row>
    <row r="28" spans="1:6" x14ac:dyDescent="0.2">
      <c r="A28" s="34"/>
      <c r="B28" s="50" t="s">
        <v>23</v>
      </c>
      <c r="C28" s="51" t="s">
        <v>2</v>
      </c>
      <c r="D28" s="52"/>
      <c r="E28" s="52">
        <v>2225.3200000000002</v>
      </c>
      <c r="F28" s="53"/>
    </row>
    <row r="29" spans="1:6" x14ac:dyDescent="0.2">
      <c r="A29" s="34"/>
      <c r="B29" s="50" t="s">
        <v>24</v>
      </c>
      <c r="C29" s="51" t="s">
        <v>2</v>
      </c>
      <c r="D29" s="52"/>
      <c r="E29" s="52">
        <v>-370.89</v>
      </c>
      <c r="F29" s="53"/>
    </row>
    <row r="30" spans="1:6" x14ac:dyDescent="0.2">
      <c r="A30" s="34"/>
      <c r="B30" s="50" t="s">
        <v>25</v>
      </c>
      <c r="C30" s="51" t="s">
        <v>2</v>
      </c>
      <c r="D30" s="52"/>
      <c r="E30" s="52"/>
      <c r="F30" s="53">
        <v>149904.98000000001</v>
      </c>
    </row>
    <row r="31" spans="1:6" x14ac:dyDescent="0.2">
      <c r="A31" s="34"/>
      <c r="B31" s="50" t="s">
        <v>26</v>
      </c>
      <c r="C31" s="51" t="s">
        <v>2</v>
      </c>
      <c r="D31" s="52"/>
      <c r="E31" s="52"/>
      <c r="F31" s="53"/>
    </row>
    <row r="32" spans="1:6" x14ac:dyDescent="0.2">
      <c r="A32" s="34"/>
      <c r="B32" s="50" t="s">
        <v>27</v>
      </c>
      <c r="C32" s="51" t="s">
        <v>2</v>
      </c>
      <c r="D32" s="52"/>
      <c r="E32" s="52"/>
      <c r="F32" s="53"/>
    </row>
    <row r="33" spans="1:6" x14ac:dyDescent="0.2">
      <c r="A33" s="34"/>
      <c r="B33" s="50" t="s">
        <v>28</v>
      </c>
      <c r="C33" s="51" t="s">
        <v>2</v>
      </c>
      <c r="D33" s="52">
        <v>3996.92</v>
      </c>
      <c r="E33" s="52"/>
      <c r="F33" s="53"/>
    </row>
    <row r="34" spans="1:6" x14ac:dyDescent="0.2">
      <c r="A34" s="34"/>
      <c r="B34" s="50" t="s">
        <v>29</v>
      </c>
      <c r="C34" s="51" t="s">
        <v>2</v>
      </c>
      <c r="D34" s="52">
        <v>6899.64</v>
      </c>
      <c r="E34" s="52"/>
      <c r="F34" s="53"/>
    </row>
    <row r="35" spans="1:6" x14ac:dyDescent="0.2">
      <c r="A35" s="34"/>
      <c r="B35" s="50" t="s">
        <v>30</v>
      </c>
      <c r="C35" s="51" t="s">
        <v>2</v>
      </c>
      <c r="D35" s="52">
        <v>100</v>
      </c>
      <c r="E35" s="52"/>
      <c r="F35" s="53"/>
    </row>
    <row r="36" spans="1:6" x14ac:dyDescent="0.2">
      <c r="A36" s="34"/>
      <c r="B36" s="50" t="s">
        <v>31</v>
      </c>
      <c r="C36" s="51" t="s">
        <v>2</v>
      </c>
      <c r="D36" s="52"/>
      <c r="E36" s="52">
        <f>SUM(D33:D36)</f>
        <v>10996.560000000001</v>
      </c>
      <c r="F36" s="53"/>
    </row>
    <row r="37" spans="1:6" x14ac:dyDescent="0.2">
      <c r="A37" s="34"/>
      <c r="B37" s="50" t="s">
        <v>32</v>
      </c>
      <c r="C37" s="51" t="s">
        <v>2</v>
      </c>
      <c r="D37" s="52"/>
      <c r="E37" s="52"/>
      <c r="F37" s="53"/>
    </row>
    <row r="38" spans="1:6" x14ac:dyDescent="0.2">
      <c r="A38" s="34"/>
      <c r="B38" s="50" t="s">
        <v>33</v>
      </c>
      <c r="C38" s="51" t="s">
        <v>2</v>
      </c>
      <c r="D38" s="52">
        <v>203.08</v>
      </c>
      <c r="E38" s="52"/>
      <c r="F38" s="53"/>
    </row>
    <row r="39" spans="1:6" x14ac:dyDescent="0.2">
      <c r="A39" s="34"/>
      <c r="B39" s="50" t="s">
        <v>34</v>
      </c>
      <c r="C39" s="51" t="s">
        <v>2</v>
      </c>
      <c r="D39" s="52">
        <v>-275.16000000000003</v>
      </c>
      <c r="E39" s="52"/>
      <c r="F39" s="53"/>
    </row>
    <row r="40" spans="1:6" x14ac:dyDescent="0.2">
      <c r="A40" s="34"/>
      <c r="B40" s="50" t="s">
        <v>35</v>
      </c>
      <c r="C40" s="51" t="s">
        <v>2</v>
      </c>
      <c r="D40" s="52"/>
      <c r="E40" s="52">
        <v>-72.08</v>
      </c>
      <c r="F40" s="53"/>
    </row>
    <row r="41" spans="1:6" x14ac:dyDescent="0.2">
      <c r="A41" s="34"/>
      <c r="B41" s="50" t="s">
        <v>36</v>
      </c>
      <c r="C41" s="51" t="s">
        <v>2</v>
      </c>
      <c r="D41" s="52"/>
      <c r="E41" s="52"/>
      <c r="F41" s="53">
        <f>SUM(E36:E41)</f>
        <v>10924.480000000001</v>
      </c>
    </row>
    <row r="42" spans="1:6" x14ac:dyDescent="0.2">
      <c r="A42" s="34"/>
      <c r="B42" s="50" t="s">
        <v>37</v>
      </c>
      <c r="C42" s="51"/>
      <c r="D42" s="52"/>
      <c r="E42" s="52"/>
      <c r="F42" s="53">
        <f>F30-F41</f>
        <v>138980.5</v>
      </c>
    </row>
    <row r="43" spans="1:6" x14ac:dyDescent="0.2">
      <c r="A43" s="34"/>
      <c r="B43" s="50" t="s">
        <v>38</v>
      </c>
      <c r="C43" s="51" t="s">
        <v>2</v>
      </c>
      <c r="D43" s="52"/>
      <c r="E43" s="52"/>
      <c r="F43" s="53"/>
    </row>
    <row r="44" spans="1:6" x14ac:dyDescent="0.2">
      <c r="A44" s="34"/>
      <c r="B44" s="50" t="s">
        <v>39</v>
      </c>
      <c r="C44" s="51" t="s">
        <v>2</v>
      </c>
      <c r="D44" s="52"/>
      <c r="E44" s="52">
        <v>128186.76</v>
      </c>
      <c r="F44" s="53"/>
    </row>
    <row r="45" spans="1:6" x14ac:dyDescent="0.2">
      <c r="A45" s="34"/>
      <c r="B45" s="50" t="s">
        <v>40</v>
      </c>
      <c r="C45" s="51" t="s">
        <v>2</v>
      </c>
      <c r="D45" s="52"/>
      <c r="E45" s="52">
        <v>10793.74</v>
      </c>
      <c r="F45" s="53"/>
    </row>
    <row r="46" spans="1:6" x14ac:dyDescent="0.2">
      <c r="A46" s="34"/>
      <c r="B46" s="50" t="s">
        <v>41</v>
      </c>
      <c r="C46" s="51" t="s">
        <v>2</v>
      </c>
      <c r="D46" s="52"/>
      <c r="E46" s="52"/>
      <c r="F46" s="53">
        <f>SUM(E44:E46)</f>
        <v>138980.5</v>
      </c>
    </row>
    <row r="47" spans="1:6" x14ac:dyDescent="0.2">
      <c r="A47" s="34"/>
      <c r="B47" s="50"/>
      <c r="C47" s="51"/>
      <c r="D47" s="52"/>
      <c r="E47" s="52"/>
      <c r="F47" s="53"/>
    </row>
    <row r="48" spans="1:6" x14ac:dyDescent="0.2">
      <c r="A48" s="38"/>
      <c r="B48" s="41"/>
      <c r="C48" s="33"/>
      <c r="D48" s="33"/>
      <c r="E48" s="33"/>
      <c r="F48" s="44"/>
    </row>
    <row r="49" spans="1:6" x14ac:dyDescent="0.2">
      <c r="A49" s="28"/>
      <c r="B49" s="47"/>
      <c r="C49" s="48"/>
      <c r="D49" s="48"/>
      <c r="E49" s="48"/>
      <c r="F49" s="49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"/>
  <sheetViews>
    <sheetView tabSelected="1" workbookViewId="0">
      <selection activeCell="C19" sqref="C19:C20"/>
    </sheetView>
  </sheetViews>
  <sheetFormatPr defaultRowHeight="12.75" x14ac:dyDescent="0.2"/>
  <cols>
    <col min="1" max="1" width="1.28515625" customWidth="1"/>
    <col min="2" max="2" width="27.28515625" customWidth="1"/>
    <col min="3" max="7" width="11.85546875" customWidth="1"/>
  </cols>
  <sheetData>
    <row r="1" spans="1:7" x14ac:dyDescent="0.2">
      <c r="A1" s="182"/>
      <c r="B1" s="183"/>
      <c r="C1" s="184"/>
      <c r="D1" s="182"/>
      <c r="E1" s="182"/>
      <c r="F1" s="185"/>
      <c r="G1" s="186"/>
    </row>
    <row r="2" spans="1:7" x14ac:dyDescent="0.2">
      <c r="A2" s="181"/>
      <c r="B2" s="214" t="s">
        <v>0</v>
      </c>
      <c r="C2" s="215"/>
      <c r="D2" s="215"/>
      <c r="E2" s="215"/>
      <c r="F2" s="215"/>
      <c r="G2" s="216"/>
    </row>
    <row r="3" spans="1:7" ht="20.25" x14ac:dyDescent="0.3">
      <c r="A3" s="181"/>
      <c r="B3" s="217" t="s">
        <v>49</v>
      </c>
      <c r="C3" s="218"/>
      <c r="D3" s="218"/>
      <c r="E3" s="218"/>
      <c r="F3" s="218"/>
      <c r="G3" s="219"/>
    </row>
    <row r="4" spans="1:7" x14ac:dyDescent="0.2">
      <c r="A4" s="181"/>
      <c r="B4" s="211" t="s">
        <v>177</v>
      </c>
      <c r="C4" s="212"/>
      <c r="D4" s="212"/>
      <c r="E4" s="212"/>
      <c r="F4" s="212"/>
      <c r="G4" s="213"/>
    </row>
    <row r="5" spans="1:7" x14ac:dyDescent="0.2">
      <c r="A5" s="181"/>
      <c r="B5" s="194"/>
      <c r="C5" s="190"/>
      <c r="D5" s="189"/>
      <c r="E5" s="189"/>
      <c r="F5" s="191"/>
      <c r="G5" s="196"/>
    </row>
    <row r="6" spans="1:7" x14ac:dyDescent="0.2">
      <c r="A6" s="192"/>
      <c r="B6" s="198" t="s">
        <v>42</v>
      </c>
      <c r="C6" s="198" t="s">
        <v>43</v>
      </c>
      <c r="D6" s="198" t="s">
        <v>44</v>
      </c>
      <c r="E6" s="198" t="s">
        <v>45</v>
      </c>
      <c r="F6" s="198" t="s">
        <v>46</v>
      </c>
      <c r="G6" s="198" t="s">
        <v>47</v>
      </c>
    </row>
    <row r="7" spans="1:7" x14ac:dyDescent="0.2">
      <c r="A7" s="193"/>
      <c r="B7" s="195"/>
      <c r="C7" s="187"/>
      <c r="D7" s="187"/>
      <c r="E7" s="187"/>
      <c r="F7" s="187"/>
      <c r="G7" s="197"/>
    </row>
    <row r="8" spans="1:7" x14ac:dyDescent="0.2">
      <c r="A8" s="188"/>
      <c r="B8" s="199" t="s">
        <v>50</v>
      </c>
      <c r="C8" s="200">
        <f>SUM(D8:G8)</f>
        <v>630</v>
      </c>
      <c r="D8" s="200">
        <v>630</v>
      </c>
      <c r="E8" s="200">
        <v>0</v>
      </c>
      <c r="F8" s="200">
        <v>0</v>
      </c>
      <c r="G8" s="201">
        <v>0</v>
      </c>
    </row>
    <row r="9" spans="1:7" s="158" customFormat="1" x14ac:dyDescent="0.2">
      <c r="A9" s="188"/>
      <c r="B9" s="199" t="s">
        <v>51</v>
      </c>
      <c r="C9" s="200">
        <f t="shared" ref="C9:C13" si="0">SUM(D9:G9)</f>
        <v>1270</v>
      </c>
      <c r="D9" s="200">
        <v>1270</v>
      </c>
      <c r="E9" s="200">
        <v>0</v>
      </c>
      <c r="F9" s="200">
        <v>0</v>
      </c>
      <c r="G9" s="201">
        <v>0</v>
      </c>
    </row>
    <row r="10" spans="1:7" x14ac:dyDescent="0.2">
      <c r="A10" s="188"/>
      <c r="B10" s="199" t="s">
        <v>52</v>
      </c>
      <c r="C10" s="200">
        <f t="shared" si="0"/>
        <v>645</v>
      </c>
      <c r="D10" s="200">
        <v>645</v>
      </c>
      <c r="E10" s="200">
        <v>0</v>
      </c>
      <c r="F10" s="200">
        <v>0</v>
      </c>
      <c r="G10" s="201">
        <v>0</v>
      </c>
    </row>
    <row r="11" spans="1:7" x14ac:dyDescent="0.2">
      <c r="A11" s="188"/>
      <c r="B11" s="199" t="s">
        <v>53</v>
      </c>
      <c r="C11" s="200">
        <f t="shared" si="0"/>
        <v>388</v>
      </c>
      <c r="D11" s="200">
        <v>388</v>
      </c>
      <c r="E11" s="200">
        <v>0</v>
      </c>
      <c r="F11" s="200">
        <v>0</v>
      </c>
      <c r="G11" s="201">
        <v>0</v>
      </c>
    </row>
    <row r="12" spans="1:7" x14ac:dyDescent="0.2">
      <c r="A12" s="188"/>
      <c r="B12" s="199" t="s">
        <v>54</v>
      </c>
      <c r="C12" s="200">
        <f t="shared" si="0"/>
        <v>163.92</v>
      </c>
      <c r="D12" s="200">
        <v>0</v>
      </c>
      <c r="E12" s="200">
        <v>0</v>
      </c>
      <c r="F12" s="200">
        <v>0</v>
      </c>
      <c r="G12" s="201">
        <v>163.92</v>
      </c>
    </row>
    <row r="13" spans="1:7" s="27" customFormat="1" x14ac:dyDescent="0.2">
      <c r="A13" s="188"/>
      <c r="B13" s="199" t="s">
        <v>55</v>
      </c>
      <c r="C13" s="200">
        <f t="shared" si="0"/>
        <v>660</v>
      </c>
      <c r="D13" s="200">
        <v>0</v>
      </c>
      <c r="E13" s="200">
        <v>0</v>
      </c>
      <c r="F13" s="200">
        <v>0</v>
      </c>
      <c r="G13" s="201">
        <v>660</v>
      </c>
    </row>
    <row r="14" spans="1:7" x14ac:dyDescent="0.2">
      <c r="A14" s="3"/>
      <c r="B14" s="13" t="s">
        <v>56</v>
      </c>
      <c r="C14" s="23">
        <f t="shared" ref="C14" si="1">SUM(D14:G14)</f>
        <v>240</v>
      </c>
      <c r="D14" s="14">
        <v>240</v>
      </c>
      <c r="E14" s="14">
        <v>0</v>
      </c>
      <c r="F14" s="14">
        <v>0</v>
      </c>
      <c r="G14" s="15">
        <v>0</v>
      </c>
    </row>
    <row r="15" spans="1:7" x14ac:dyDescent="0.2">
      <c r="A15" s="3"/>
      <c r="B15" s="16" t="s">
        <v>48</v>
      </c>
      <c r="C15" s="14">
        <f>SUM(C8:C14)</f>
        <v>3996.92</v>
      </c>
      <c r="D15" s="23">
        <f>SUM(D8:D14)</f>
        <v>3173</v>
      </c>
      <c r="E15" s="23">
        <f>SUM(E8:E14)</f>
        <v>0</v>
      </c>
      <c r="F15" s="23">
        <f>SUM(F8:F14)</f>
        <v>0</v>
      </c>
      <c r="G15" s="15">
        <f>SUM(G8:G14)</f>
        <v>823.92</v>
      </c>
    </row>
    <row r="16" spans="1:7" x14ac:dyDescent="0.2">
      <c r="A16" s="5"/>
      <c r="B16" s="6"/>
      <c r="C16" s="4"/>
      <c r="D16" s="4"/>
      <c r="E16" s="4"/>
      <c r="F16" s="4"/>
      <c r="G16" s="7"/>
    </row>
    <row r="17" spans="1:7" x14ac:dyDescent="0.2">
      <c r="A17" s="2"/>
      <c r="B17" s="8"/>
      <c r="C17" s="9"/>
      <c r="D17" s="10"/>
      <c r="E17" s="10"/>
      <c r="F17" s="11"/>
      <c r="G17" s="12"/>
    </row>
    <row r="20" spans="1:7" x14ac:dyDescent="0.2">
      <c r="C20" s="180"/>
    </row>
  </sheetData>
  <mergeCells count="3">
    <mergeCell ref="B4:G4"/>
    <mergeCell ref="B2:G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P&amp;L with YTD</vt:lpstr>
      <vt:lpstr>May P&amp;L with budget</vt:lpstr>
      <vt:lpstr>YTD P&amp;L with budget</vt:lpstr>
      <vt:lpstr>Activity P&amp;L</vt:lpstr>
      <vt:lpstr>Balance sheet</vt:lpstr>
      <vt:lpstr>Payables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MYOB Technology Pty Ltd</dc:creator>
  <cp:lastModifiedBy>aa</cp:lastModifiedBy>
  <cp:lastPrinted>2013-09-24T22:18:11Z</cp:lastPrinted>
  <dcterms:created xsi:type="dcterms:W3CDTF">1997-08-18T19:59:51Z</dcterms:created>
  <dcterms:modified xsi:type="dcterms:W3CDTF">2018-10-14T07:51:37Z</dcterms:modified>
</cp:coreProperties>
</file>