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B96A9BE3-EE22-4B15-A9C0-5B80DF92CA3D}" xr6:coauthVersionLast="37" xr6:coauthVersionMax="37" xr10:uidLastSave="{00000000-0000-0000-0000-000000000000}"/>
  <bookViews>
    <workbookView xWindow="0" yWindow="0" windowWidth="28800" windowHeight="11280" activeTab="3" xr2:uid="{00000000-000D-0000-FFFF-FFFF00000000}"/>
  </bookViews>
  <sheets>
    <sheet name="Oct P&amp;L with budget" sheetId="3" r:id="rId1"/>
    <sheet name="YTD P&amp;L with budget" sheetId="5" r:id="rId2"/>
    <sheet name="Activity P&amp;L" sheetId="6" r:id="rId3"/>
    <sheet name="Balance sheet" sheetId="1" r:id="rId4"/>
  </sheets>
  <definedNames>
    <definedName name="_xlnm.Print_Area" localSheetId="3">'Balance sheet'!$A:$F</definedName>
  </definedNames>
  <calcPr calcId="162913" concurrentCalc="0"/>
</workbook>
</file>

<file path=xl/calcChain.xml><?xml version="1.0" encoding="utf-8"?>
<calcChain xmlns="http://schemas.openxmlformats.org/spreadsheetml/2006/main">
  <c r="D67" i="6" l="1"/>
  <c r="D80" i="6"/>
  <c r="D82" i="6"/>
  <c r="C67" i="6"/>
  <c r="C80" i="6"/>
  <c r="C82" i="6"/>
  <c r="D44" i="6"/>
  <c r="D58" i="6"/>
  <c r="D60" i="6"/>
  <c r="C44" i="6"/>
  <c r="C58" i="6"/>
  <c r="C60" i="6"/>
  <c r="D13" i="6"/>
  <c r="D20" i="6"/>
  <c r="D22" i="6"/>
  <c r="C13" i="6"/>
  <c r="C20" i="6"/>
  <c r="C22" i="6"/>
  <c r="D28" i="6"/>
  <c r="D30" i="6"/>
  <c r="C28" i="6"/>
  <c r="C30" i="6"/>
  <c r="D84" i="6"/>
  <c r="C84" i="6"/>
</calcChain>
</file>

<file path=xl/sharedStrings.xml><?xml version="1.0" encoding="utf-8"?>
<sst xmlns="http://schemas.openxmlformats.org/spreadsheetml/2006/main" count="256" uniqueCount="108">
  <si>
    <t>Scotland Island Residents' Association</t>
  </si>
  <si>
    <t>Balance Sheet</t>
  </si>
  <si>
    <t/>
  </si>
  <si>
    <t>Assets</t>
  </si>
  <si>
    <t>Total Assets</t>
  </si>
  <si>
    <t>Liabilities</t>
  </si>
  <si>
    <t>Total Liabilities</t>
  </si>
  <si>
    <t>Net Assets</t>
  </si>
  <si>
    <t>Equity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</si>
  <si>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</si>
  <si>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</si>
  <si>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</si>
  <si>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</si>
  <si>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</si>
  <si>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</si>
  <si>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</si>
  <si>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Total Income</t>
  </si>
  <si>
    <t>NA</t>
  </si>
  <si>
    <t>Expenses</t>
  </si>
  <si>
    <t>Total Expenses</t>
  </si>
  <si>
    <t>Net Profit/(Loss)</t>
  </si>
  <si>
    <t>Activity Profit &amp; Loss Statement</t>
  </si>
  <si>
    <t>Account Name</t>
  </si>
  <si>
    <t>Year To Date</t>
  </si>
  <si>
    <t>Community Hall</t>
  </si>
  <si>
    <t>Community hall</t>
  </si>
  <si>
    <t>Expense</t>
  </si>
  <si>
    <t>Cleaning</t>
  </si>
  <si>
    <t>Electricity, gas, fuel</t>
  </si>
  <si>
    <t>Honorariums</t>
  </si>
  <si>
    <t>Total Expense</t>
  </si>
  <si>
    <t>Community Vehicle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</si>
  <si>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</si>
  <si>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</si>
  <si>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</si>
  <si>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</si>
  <si>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</si>
  <si>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</si>
  <si>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</si>
  <si>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</si>
  <si>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Interest</t>
  </si>
  <si>
    <t>Bank charges</t>
  </si>
  <si>
    <t>Monitor line 1</t>
  </si>
  <si>
    <t>Monitor line 2</t>
  </si>
  <si>
    <t>Monitor line 3</t>
  </si>
  <si>
    <t>Monitor collections allowance</t>
  </si>
  <si>
    <t>E water - line mntnce</t>
  </si>
  <si>
    <t>E water - rates $2.00</t>
  </si>
  <si>
    <t>Membership</t>
  </si>
  <si>
    <t>Memberships</t>
  </si>
  <si>
    <t>Accounting</t>
  </si>
  <si>
    <t>Community Projects - Loan prov</t>
  </si>
  <si>
    <t>Insurance</t>
  </si>
  <si>
    <t>Postage</t>
  </si>
  <si>
    <t>Print and stationery</t>
  </si>
  <si>
    <t>Software - Accounts/office</t>
  </si>
  <si>
    <t>Software - Membership</t>
  </si>
  <si>
    <t>Telecoms and internet</t>
  </si>
  <si>
    <t>Emergency water</t>
  </si>
  <si>
    <t>Whole organisation</t>
  </si>
  <si>
    <t>EasyLink reimbursement</t>
  </si>
  <si>
    <t>October 2017</t>
  </si>
  <si>
    <t>Emergency water sales</t>
  </si>
  <si>
    <t>Total Emergency water sales</t>
  </si>
  <si>
    <t>Advocacy (CP etc)</t>
  </si>
  <si>
    <t>Emergency water monitors</t>
  </si>
  <si>
    <t>Total Emergency water monitors</t>
  </si>
  <si>
    <t>E water - lineclearing</t>
  </si>
  <si>
    <t>E water - line upgrade</t>
  </si>
  <si>
    <t>E water - Manager</t>
  </si>
  <si>
    <t>Maintenance</t>
  </si>
  <si>
    <t>Website design, maintenance</t>
  </si>
  <si>
    <t>July 2017 To October 2017</t>
  </si>
  <si>
    <t>Community vehicle</t>
  </si>
  <si>
    <t>Community Projects - Bushcare</t>
  </si>
  <si>
    <t>E water - line clearing</t>
  </si>
  <si>
    <t>As of October 2017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</si>
  <si>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</si>
  <si>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</si>
  <si>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</si>
  <si>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</si>
  <si>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</si>
  <si>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</si>
  <si>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</si>
  <si>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</si>
  <si>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</si>
  <si>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</si>
  <si>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</si>
  <si>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</si>
  <si>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</si>
  <si>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</si>
  <si>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</si>
  <si>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</si>
  <si>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</si>
  <si>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</si>
  <si>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</si>
  <si>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Current Liabilities</t>
  </si>
  <si>
    <t>Creditors</t>
  </si>
  <si>
    <t>Accruals</t>
  </si>
  <si>
    <t>Deposits held</t>
  </si>
  <si>
    <t>CBP Grant</t>
  </si>
  <si>
    <t>Total Current Liabilities</t>
  </si>
  <si>
    <t>GST Liabilities</t>
  </si>
  <si>
    <t>GST Collected</t>
  </si>
  <si>
    <t>GST Paid</t>
  </si>
  <si>
    <t>Total GST Liabilities</t>
  </si>
  <si>
    <t>Retained Earnings</t>
  </si>
  <si>
    <t>Current Year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</si>
</sst>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&quot;$&quot;#,##0.00;[Red]&quot;$&quot;#,##0.00"/>
    <numFmt numFmtId="168" formatCode="0.00%;[Red]\-0.00%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0" fontId="7" fillId="3" borderId="3" xfId="0" applyNumberFormat="1" applyFont="1" applyFill="1" applyBorder="1" applyAlignment="1">
      <alignment horizontal="justify"/>
    </xf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0" xfId="0" applyNumberFormat="1" applyFont="1" applyFill="1" applyBorder="1" applyAlignment="1">
      <alignment horizontal="righ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0" fontId="0" fillId="0" borderId="0" xfId="0"/>
    <xf numFmtId="0" fontId="3" fillId="2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0" fillId="0" borderId="0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vertical="top"/>
    </xf>
    <xf numFmtId="10" fontId="6" fillId="0" borderId="2" xfId="0" applyNumberFormat="1" applyFont="1" applyFill="1" applyBorder="1" applyAlignment="1">
      <alignment horizontal="right" vertical="top" wrapText="1"/>
    </xf>
    <xf numFmtId="0" fontId="7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8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8" fontId="6" fillId="0" borderId="2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/>
    <xf numFmtId="167" fontId="6" fillId="3" borderId="5" xfId="0" applyNumberFormat="1" applyFont="1" applyFill="1" applyBorder="1" applyAlignment="1">
      <alignment horizontal="right"/>
    </xf>
    <xf numFmtId="49" fontId="9" fillId="2" borderId="11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6" fillId="3" borderId="6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workbookViewId="0">
      <selection activeCell="C54" sqref="C54"/>
    </sheetView>
  </sheetViews>
  <sheetFormatPr defaultRowHeight="12.75" x14ac:dyDescent="0.2"/>
  <cols>
    <col min="1" max="1" width="1" customWidth="1"/>
    <col min="2" max="2" width="27.85546875" customWidth="1"/>
    <col min="3" max="3" width="15.7109375" customWidth="1"/>
    <col min="4" max="5" width="11.28515625" customWidth="1"/>
    <col min="6" max="6" width="12.85546875" customWidth="1"/>
  </cols>
  <sheetData>
    <row r="1" spans="1:6" ht="5.45" customHeight="1" x14ac:dyDescent="0.2">
      <c r="A1" s="45"/>
      <c r="B1" s="46"/>
      <c r="C1" s="47"/>
      <c r="D1" s="45"/>
      <c r="E1" s="29"/>
      <c r="F1" s="48"/>
    </row>
    <row r="2" spans="1:6" x14ac:dyDescent="0.2">
      <c r="A2" s="44"/>
      <c r="B2" s="78" t="s">
        <v>0</v>
      </c>
      <c r="C2" s="79"/>
      <c r="D2" s="79"/>
      <c r="E2" s="79"/>
      <c r="F2" s="80"/>
    </row>
    <row r="3" spans="1:6" ht="20.25" x14ac:dyDescent="0.3">
      <c r="A3" s="44"/>
      <c r="B3" s="81" t="s">
        <v>10</v>
      </c>
      <c r="C3" s="82"/>
      <c r="D3" s="82"/>
      <c r="E3" s="82"/>
      <c r="F3" s="83"/>
    </row>
    <row r="4" spans="1:6" x14ac:dyDescent="0.2">
      <c r="A4" s="44"/>
      <c r="B4" s="75" t="s">
        <v>61</v>
      </c>
      <c r="C4" s="76"/>
      <c r="D4" s="76"/>
      <c r="E4" s="76"/>
      <c r="F4" s="77"/>
    </row>
    <row r="5" spans="1:6" x14ac:dyDescent="0.2">
      <c r="A5" s="44"/>
      <c r="B5" s="55"/>
      <c r="C5" s="50"/>
      <c r="D5" s="32"/>
      <c r="E5" s="33"/>
      <c r="F5" s="58"/>
    </row>
    <row r="6" spans="1:6" x14ac:dyDescent="0.2">
      <c r="A6" s="52"/>
      <c r="B6" s="61"/>
      <c r="C6" s="62" t="s">
        <v>11</v>
      </c>
      <c r="D6" s="62" t="s">
        <v>12</v>
      </c>
      <c r="E6" s="36" t="s">
        <v>13</v>
      </c>
      <c r="F6" s="63" t="s">
        <v>14</v>
      </c>
    </row>
    <row r="7" spans="1:6" ht="4.9000000000000004" customHeight="1" x14ac:dyDescent="0.2">
      <c r="A7" s="53"/>
      <c r="B7" s="56"/>
      <c r="C7" s="49"/>
      <c r="D7" s="49"/>
      <c r="E7" s="30"/>
      <c r="F7" s="59"/>
    </row>
    <row r="8" spans="1:6" x14ac:dyDescent="0.2">
      <c r="A8" s="31"/>
      <c r="B8" s="71" t="s">
        <v>15</v>
      </c>
      <c r="C8" s="66"/>
      <c r="D8" s="66"/>
      <c r="E8" s="66"/>
      <c r="F8" s="43"/>
    </row>
    <row r="9" spans="1:6" x14ac:dyDescent="0.2">
      <c r="A9" s="31"/>
      <c r="B9" s="42" t="s">
        <v>49</v>
      </c>
      <c r="C9" s="66">
        <v>163.63999999999999</v>
      </c>
      <c r="D9" s="66">
        <v>205</v>
      </c>
      <c r="E9" s="66">
        <v>-41.36</v>
      </c>
      <c r="F9" s="43">
        <v>-0.20200000000000001</v>
      </c>
    </row>
    <row r="10" spans="1:6" x14ac:dyDescent="0.2">
      <c r="A10" s="31"/>
      <c r="B10" s="42" t="s">
        <v>62</v>
      </c>
      <c r="C10" s="66"/>
      <c r="D10" s="66"/>
      <c r="E10" s="66"/>
      <c r="F10" s="43"/>
    </row>
    <row r="11" spans="1:6" x14ac:dyDescent="0.2">
      <c r="A11" s="31"/>
      <c r="B11" s="42" t="s">
        <v>32</v>
      </c>
      <c r="C11" s="66">
        <v>5300</v>
      </c>
      <c r="D11" s="66">
        <v>3914</v>
      </c>
      <c r="E11" s="66">
        <v>1386</v>
      </c>
      <c r="F11" s="43">
        <v>0.35399999999999998</v>
      </c>
    </row>
    <row r="12" spans="1:6" x14ac:dyDescent="0.2">
      <c r="A12" s="31"/>
      <c r="B12" s="42" t="s">
        <v>33</v>
      </c>
      <c r="C12" s="66">
        <v>4745</v>
      </c>
      <c r="D12" s="66">
        <v>2239</v>
      </c>
      <c r="E12" s="66">
        <v>2506</v>
      </c>
      <c r="F12" s="43">
        <v>1.119</v>
      </c>
    </row>
    <row r="13" spans="1:6" x14ac:dyDescent="0.2">
      <c r="A13" s="31"/>
      <c r="B13" s="42" t="s">
        <v>34</v>
      </c>
      <c r="C13" s="66">
        <v>1315</v>
      </c>
      <c r="D13" s="66">
        <v>959</v>
      </c>
      <c r="E13" s="66">
        <v>356</v>
      </c>
      <c r="F13" s="43">
        <v>0.371</v>
      </c>
    </row>
    <row r="14" spans="1:6" x14ac:dyDescent="0.2">
      <c r="A14" s="31"/>
      <c r="B14" s="42" t="s">
        <v>35</v>
      </c>
      <c r="C14" s="66">
        <v>790</v>
      </c>
      <c r="D14" s="66">
        <v>532</v>
      </c>
      <c r="E14" s="66">
        <v>258</v>
      </c>
      <c r="F14" s="43">
        <v>0.48499999999999999</v>
      </c>
    </row>
    <row r="15" spans="1:6" x14ac:dyDescent="0.2">
      <c r="A15" s="31"/>
      <c r="B15" s="42" t="s">
        <v>36</v>
      </c>
      <c r="C15" s="66">
        <v>720</v>
      </c>
      <c r="D15" s="66">
        <v>312</v>
      </c>
      <c r="E15" s="66">
        <v>408</v>
      </c>
      <c r="F15" s="43">
        <v>1.3080000000000001</v>
      </c>
    </row>
    <row r="16" spans="1:6" x14ac:dyDescent="0.2">
      <c r="A16" s="31"/>
      <c r="B16" s="42" t="s">
        <v>37</v>
      </c>
      <c r="C16" s="66">
        <v>230</v>
      </c>
      <c r="D16" s="66">
        <v>123</v>
      </c>
      <c r="E16" s="66">
        <v>107</v>
      </c>
      <c r="F16" s="43">
        <v>0.87</v>
      </c>
    </row>
    <row r="17" spans="1:6" x14ac:dyDescent="0.2">
      <c r="A17" s="31"/>
      <c r="B17" s="42" t="s">
        <v>38</v>
      </c>
      <c r="C17" s="66">
        <v>60</v>
      </c>
      <c r="D17" s="66">
        <v>33</v>
      </c>
      <c r="E17" s="66">
        <v>27</v>
      </c>
      <c r="F17" s="43">
        <v>0.81799999999999995</v>
      </c>
    </row>
    <row r="18" spans="1:6" x14ac:dyDescent="0.2">
      <c r="A18" s="31"/>
      <c r="B18" s="42" t="s">
        <v>63</v>
      </c>
      <c r="C18" s="66">
        <v>13160</v>
      </c>
      <c r="D18" s="66">
        <v>8112</v>
      </c>
      <c r="E18" s="66">
        <v>5048</v>
      </c>
      <c r="F18" s="43">
        <v>0.622</v>
      </c>
    </row>
    <row r="19" spans="1:6" x14ac:dyDescent="0.2">
      <c r="A19" s="31"/>
      <c r="B19" s="42" t="s">
        <v>39</v>
      </c>
      <c r="C19" s="66">
        <v>0</v>
      </c>
      <c r="D19" s="66">
        <v>100</v>
      </c>
      <c r="E19" s="66">
        <v>-100</v>
      </c>
      <c r="F19" s="43">
        <v>-1</v>
      </c>
    </row>
    <row r="20" spans="1:6" s="28" customFormat="1" x14ac:dyDescent="0.2">
      <c r="A20" s="31"/>
      <c r="B20" s="42" t="s">
        <v>25</v>
      </c>
      <c r="C20" s="66">
        <v>102.27</v>
      </c>
      <c r="D20" s="66">
        <v>364</v>
      </c>
      <c r="E20" s="66">
        <v>-261.73</v>
      </c>
      <c r="F20" s="43">
        <v>-0.71899999999999997</v>
      </c>
    </row>
    <row r="21" spans="1:6" x14ac:dyDescent="0.2">
      <c r="A21" s="31"/>
      <c r="B21" s="42" t="s">
        <v>40</v>
      </c>
      <c r="C21" s="66">
        <v>225.17</v>
      </c>
      <c r="D21" s="66">
        <v>240</v>
      </c>
      <c r="E21" s="66">
        <v>-14.83</v>
      </c>
      <c r="F21" s="43">
        <v>-6.2E-2</v>
      </c>
    </row>
    <row r="22" spans="1:6" x14ac:dyDescent="0.2">
      <c r="A22" s="31"/>
      <c r="B22" s="42" t="s">
        <v>16</v>
      </c>
      <c r="C22" s="66">
        <v>13651.08</v>
      </c>
      <c r="D22" s="66">
        <v>9021</v>
      </c>
      <c r="E22" s="66">
        <v>4630.08</v>
      </c>
      <c r="F22" s="43">
        <v>0.51300000000000001</v>
      </c>
    </row>
    <row r="23" spans="1:6" x14ac:dyDescent="0.2">
      <c r="A23" s="31"/>
      <c r="B23" s="71" t="s">
        <v>18</v>
      </c>
      <c r="C23" s="66"/>
      <c r="D23" s="66"/>
      <c r="E23" s="66"/>
      <c r="F23" s="43"/>
    </row>
    <row r="24" spans="1:6" x14ac:dyDescent="0.2">
      <c r="A24" s="31"/>
      <c r="B24" s="42" t="s">
        <v>50</v>
      </c>
      <c r="C24" s="66">
        <v>630</v>
      </c>
      <c r="D24" s="66">
        <v>630</v>
      </c>
      <c r="E24" s="66">
        <v>0</v>
      </c>
      <c r="F24" s="43">
        <v>0</v>
      </c>
    </row>
    <row r="25" spans="1:6" x14ac:dyDescent="0.2">
      <c r="A25" s="31"/>
      <c r="B25" s="42" t="s">
        <v>64</v>
      </c>
      <c r="C25" s="66">
        <v>0</v>
      </c>
      <c r="D25" s="66">
        <v>50</v>
      </c>
      <c r="E25" s="66">
        <v>-50</v>
      </c>
      <c r="F25" s="43">
        <v>-1</v>
      </c>
    </row>
    <row r="26" spans="1:6" x14ac:dyDescent="0.2">
      <c r="A26" s="31"/>
      <c r="B26" s="42" t="s">
        <v>41</v>
      </c>
      <c r="C26" s="66">
        <v>7.02</v>
      </c>
      <c r="D26" s="66">
        <v>20</v>
      </c>
      <c r="E26" s="66">
        <v>-12.98</v>
      </c>
      <c r="F26" s="43">
        <v>-0.64900000000000002</v>
      </c>
    </row>
    <row r="27" spans="1:6" x14ac:dyDescent="0.2">
      <c r="A27" s="31"/>
      <c r="B27" s="42" t="s">
        <v>27</v>
      </c>
      <c r="C27" s="66">
        <v>300</v>
      </c>
      <c r="D27" s="66">
        <v>240</v>
      </c>
      <c r="E27" s="66">
        <v>60</v>
      </c>
      <c r="F27" s="43">
        <v>0.25</v>
      </c>
    </row>
    <row r="28" spans="1:6" x14ac:dyDescent="0.2">
      <c r="A28" s="31"/>
      <c r="B28" s="42" t="s">
        <v>51</v>
      </c>
      <c r="C28" s="66">
        <v>500</v>
      </c>
      <c r="D28" s="66">
        <v>500</v>
      </c>
      <c r="E28" s="66">
        <v>0</v>
      </c>
      <c r="F28" s="43">
        <v>0</v>
      </c>
    </row>
    <row r="29" spans="1:6" x14ac:dyDescent="0.2">
      <c r="A29" s="31"/>
      <c r="B29" s="42" t="s">
        <v>28</v>
      </c>
      <c r="C29" s="66">
        <v>194.69</v>
      </c>
      <c r="D29" s="66">
        <v>134</v>
      </c>
      <c r="E29" s="66">
        <v>60.69</v>
      </c>
      <c r="F29" s="43">
        <v>0.45300000000000001</v>
      </c>
    </row>
    <row r="30" spans="1:6" x14ac:dyDescent="0.2">
      <c r="A30" s="31"/>
      <c r="B30" s="42" t="s">
        <v>65</v>
      </c>
      <c r="C30" s="66"/>
      <c r="D30" s="66"/>
      <c r="E30" s="66"/>
      <c r="F30" s="43"/>
    </row>
    <row r="31" spans="1:6" x14ac:dyDescent="0.2">
      <c r="A31" s="31"/>
      <c r="B31" s="42" t="s">
        <v>42</v>
      </c>
      <c r="C31" s="66">
        <v>1060</v>
      </c>
      <c r="D31" s="66">
        <v>783</v>
      </c>
      <c r="E31" s="66">
        <v>277</v>
      </c>
      <c r="F31" s="43">
        <v>0.35399999999999998</v>
      </c>
    </row>
    <row r="32" spans="1:6" x14ac:dyDescent="0.2">
      <c r="A32" s="31"/>
      <c r="B32" s="42" t="s">
        <v>43</v>
      </c>
      <c r="C32" s="66">
        <v>949</v>
      </c>
      <c r="D32" s="66">
        <v>448</v>
      </c>
      <c r="E32" s="66">
        <v>501</v>
      </c>
      <c r="F32" s="43">
        <v>1.1180000000000001</v>
      </c>
    </row>
    <row r="33" spans="1:6" x14ac:dyDescent="0.2">
      <c r="A33" s="31"/>
      <c r="B33" s="42" t="s">
        <v>44</v>
      </c>
      <c r="C33" s="66">
        <v>263</v>
      </c>
      <c r="D33" s="66">
        <v>192</v>
      </c>
      <c r="E33" s="66">
        <v>71</v>
      </c>
      <c r="F33" s="43">
        <v>0.37</v>
      </c>
    </row>
    <row r="34" spans="1:6" x14ac:dyDescent="0.2">
      <c r="A34" s="31"/>
      <c r="B34" s="42" t="s">
        <v>35</v>
      </c>
      <c r="C34" s="66">
        <v>790</v>
      </c>
      <c r="D34" s="66">
        <v>532</v>
      </c>
      <c r="E34" s="66">
        <v>258</v>
      </c>
      <c r="F34" s="43">
        <v>0.48499999999999999</v>
      </c>
    </row>
    <row r="35" spans="1:6" x14ac:dyDescent="0.2">
      <c r="A35" s="31"/>
      <c r="B35" s="42" t="s">
        <v>36</v>
      </c>
      <c r="C35" s="66">
        <v>720</v>
      </c>
      <c r="D35" s="66">
        <v>312</v>
      </c>
      <c r="E35" s="66">
        <v>408</v>
      </c>
      <c r="F35" s="43">
        <v>1.3080000000000001</v>
      </c>
    </row>
    <row r="36" spans="1:6" x14ac:dyDescent="0.2">
      <c r="A36" s="31"/>
      <c r="B36" s="42" t="s">
        <v>37</v>
      </c>
      <c r="C36" s="66">
        <v>230</v>
      </c>
      <c r="D36" s="66">
        <v>123</v>
      </c>
      <c r="E36" s="66">
        <v>107</v>
      </c>
      <c r="F36" s="43">
        <v>0.87</v>
      </c>
    </row>
    <row r="37" spans="1:6" x14ac:dyDescent="0.2">
      <c r="A37" s="31"/>
      <c r="B37" s="42" t="s">
        <v>45</v>
      </c>
      <c r="C37" s="66">
        <v>40</v>
      </c>
      <c r="D37" s="66">
        <v>80</v>
      </c>
      <c r="E37" s="66">
        <v>-40</v>
      </c>
      <c r="F37" s="43">
        <v>-0.5</v>
      </c>
    </row>
    <row r="38" spans="1:6" x14ac:dyDescent="0.2">
      <c r="A38" s="31"/>
      <c r="B38" s="42" t="s">
        <v>66</v>
      </c>
      <c r="C38" s="66">
        <v>4052</v>
      </c>
      <c r="D38" s="66">
        <v>2470</v>
      </c>
      <c r="E38" s="66">
        <v>1582</v>
      </c>
      <c r="F38" s="43">
        <v>0.64</v>
      </c>
    </row>
    <row r="39" spans="1:6" x14ac:dyDescent="0.2">
      <c r="A39" s="31"/>
      <c r="B39" s="42" t="s">
        <v>67</v>
      </c>
      <c r="C39" s="66">
        <v>735</v>
      </c>
      <c r="D39" s="66">
        <v>542</v>
      </c>
      <c r="E39" s="66">
        <v>193</v>
      </c>
      <c r="F39" s="43">
        <v>0.35599999999999998</v>
      </c>
    </row>
    <row r="40" spans="1:6" x14ac:dyDescent="0.2">
      <c r="A40" s="31"/>
      <c r="B40" s="42" t="s">
        <v>46</v>
      </c>
      <c r="C40" s="66">
        <v>0</v>
      </c>
      <c r="D40" s="66">
        <v>292</v>
      </c>
      <c r="E40" s="66">
        <v>-292</v>
      </c>
      <c r="F40" s="43">
        <v>-1</v>
      </c>
    </row>
    <row r="41" spans="1:6" x14ac:dyDescent="0.2">
      <c r="A41" s="31"/>
      <c r="B41" s="42" t="s">
        <v>68</v>
      </c>
      <c r="C41" s="66">
        <v>0</v>
      </c>
      <c r="D41" s="66">
        <v>100</v>
      </c>
      <c r="E41" s="66">
        <v>-100</v>
      </c>
      <c r="F41" s="43">
        <v>-1</v>
      </c>
    </row>
    <row r="42" spans="1:6" x14ac:dyDescent="0.2">
      <c r="A42" s="31"/>
      <c r="B42" s="42" t="s">
        <v>69</v>
      </c>
      <c r="C42" s="66">
        <v>0</v>
      </c>
      <c r="D42" s="66">
        <v>250</v>
      </c>
      <c r="E42" s="66">
        <v>-250</v>
      </c>
      <c r="F42" s="43">
        <v>-1</v>
      </c>
    </row>
    <row r="43" spans="1:6" x14ac:dyDescent="0.2">
      <c r="A43" s="31"/>
      <c r="B43" s="42" t="s">
        <v>47</v>
      </c>
      <c r="C43" s="66">
        <v>4552</v>
      </c>
      <c r="D43" s="66">
        <v>2887</v>
      </c>
      <c r="E43" s="66">
        <v>1665</v>
      </c>
      <c r="F43" s="43">
        <v>0.57699999999999996</v>
      </c>
    </row>
    <row r="44" spans="1:6" x14ac:dyDescent="0.2">
      <c r="A44" s="31"/>
      <c r="B44" s="42" t="s">
        <v>70</v>
      </c>
      <c r="C44" s="66">
        <v>145.46</v>
      </c>
      <c r="D44" s="66">
        <v>0</v>
      </c>
      <c r="E44" s="66">
        <v>145.46</v>
      </c>
      <c r="F44" s="43" t="s">
        <v>17</v>
      </c>
    </row>
    <row r="45" spans="1:6" x14ac:dyDescent="0.2">
      <c r="A45" s="31"/>
      <c r="B45" s="42" t="s">
        <v>53</v>
      </c>
      <c r="C45" s="66">
        <v>0</v>
      </c>
      <c r="D45" s="66">
        <v>8</v>
      </c>
      <c r="E45" s="66">
        <v>-8</v>
      </c>
      <c r="F45" s="43">
        <v>-1</v>
      </c>
    </row>
    <row r="46" spans="1:6" x14ac:dyDescent="0.2">
      <c r="A46" s="31"/>
      <c r="B46" s="42" t="s">
        <v>55</v>
      </c>
      <c r="C46" s="66">
        <v>47.14</v>
      </c>
      <c r="D46" s="66">
        <v>39</v>
      </c>
      <c r="E46" s="66">
        <v>8.14</v>
      </c>
      <c r="F46" s="43">
        <v>0.20899999999999999</v>
      </c>
    </row>
    <row r="47" spans="1:6" x14ac:dyDescent="0.2">
      <c r="A47" s="31"/>
      <c r="B47" s="42" t="s">
        <v>71</v>
      </c>
      <c r="C47" s="66">
        <v>0</v>
      </c>
      <c r="D47" s="66">
        <v>275</v>
      </c>
      <c r="E47" s="66">
        <v>-275</v>
      </c>
      <c r="F47" s="43">
        <v>-1</v>
      </c>
    </row>
    <row r="48" spans="1:6" x14ac:dyDescent="0.2">
      <c r="A48" s="31"/>
      <c r="B48" s="42" t="s">
        <v>19</v>
      </c>
      <c r="C48" s="66">
        <v>11163.31</v>
      </c>
      <c r="D48" s="66">
        <v>8437</v>
      </c>
      <c r="E48" s="66">
        <v>2726.31</v>
      </c>
      <c r="F48" s="43">
        <v>0.32300000000000001</v>
      </c>
    </row>
    <row r="49" spans="1:6" x14ac:dyDescent="0.2">
      <c r="A49" s="31"/>
      <c r="B49" s="42" t="s">
        <v>20</v>
      </c>
      <c r="C49" s="66">
        <v>2487.77</v>
      </c>
      <c r="D49" s="66">
        <v>584</v>
      </c>
      <c r="E49" s="66">
        <v>1903.77</v>
      </c>
      <c r="F49" s="43">
        <v>3.26</v>
      </c>
    </row>
    <row r="50" spans="1:6" ht="4.9000000000000004" customHeight="1" x14ac:dyDescent="0.2">
      <c r="A50" s="54"/>
      <c r="B50" s="34"/>
      <c r="C50" s="13"/>
      <c r="D50" s="13"/>
      <c r="E50" s="13"/>
      <c r="F50" s="35"/>
    </row>
    <row r="51" spans="1:6" ht="12" customHeight="1" x14ac:dyDescent="0.2">
      <c r="A51" s="44"/>
      <c r="B51" s="37"/>
      <c r="C51" s="38"/>
      <c r="D51" s="39"/>
      <c r="E51" s="40"/>
      <c r="F51" s="41"/>
    </row>
  </sheetData>
  <mergeCells count="3">
    <mergeCell ref="B4:F4"/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workbookViewId="0">
      <selection activeCell="C54" sqref="C54"/>
    </sheetView>
  </sheetViews>
  <sheetFormatPr defaultColWidth="8.85546875" defaultRowHeight="12.75" x14ac:dyDescent="0.2"/>
  <cols>
    <col min="1" max="1" width="1" style="28" customWidth="1"/>
    <col min="2" max="2" width="27.85546875" style="28" customWidth="1"/>
    <col min="3" max="3" width="15.7109375" style="28" customWidth="1"/>
    <col min="4" max="5" width="11.28515625" style="28" customWidth="1"/>
    <col min="6" max="6" width="12.85546875" style="28" customWidth="1"/>
    <col min="7" max="16384" width="8.85546875" style="28"/>
  </cols>
  <sheetData>
    <row r="1" spans="1:6" ht="5.45" customHeight="1" x14ac:dyDescent="0.2">
      <c r="A1" s="45"/>
      <c r="B1" s="46"/>
      <c r="C1" s="47"/>
      <c r="D1" s="45"/>
      <c r="E1" s="29"/>
      <c r="F1" s="48"/>
    </row>
    <row r="2" spans="1:6" x14ac:dyDescent="0.2">
      <c r="A2" s="44"/>
      <c r="B2" s="78" t="s">
        <v>0</v>
      </c>
      <c r="C2" s="79"/>
      <c r="D2" s="79"/>
      <c r="E2" s="79"/>
      <c r="F2" s="80"/>
    </row>
    <row r="3" spans="1:6" ht="20.25" x14ac:dyDescent="0.3">
      <c r="A3" s="44"/>
      <c r="B3" s="81" t="s">
        <v>10</v>
      </c>
      <c r="C3" s="82"/>
      <c r="D3" s="82"/>
      <c r="E3" s="82"/>
      <c r="F3" s="83"/>
    </row>
    <row r="4" spans="1:6" x14ac:dyDescent="0.2">
      <c r="A4" s="44"/>
      <c r="B4" s="75" t="s">
        <v>72</v>
      </c>
      <c r="C4" s="76"/>
      <c r="D4" s="76"/>
      <c r="E4" s="76"/>
      <c r="F4" s="77"/>
    </row>
    <row r="5" spans="1:6" x14ac:dyDescent="0.2">
      <c r="A5" s="44"/>
      <c r="B5" s="55"/>
      <c r="C5" s="50"/>
      <c r="D5" s="32"/>
      <c r="E5" s="33"/>
      <c r="F5" s="58"/>
    </row>
    <row r="6" spans="1:6" x14ac:dyDescent="0.2">
      <c r="A6" s="72"/>
      <c r="B6" s="61"/>
      <c r="C6" s="62" t="s">
        <v>11</v>
      </c>
      <c r="D6" s="62" t="s">
        <v>12</v>
      </c>
      <c r="E6" s="36" t="s">
        <v>13</v>
      </c>
      <c r="F6" s="63" t="s">
        <v>14</v>
      </c>
    </row>
    <row r="7" spans="1:6" ht="4.9000000000000004" customHeight="1" x14ac:dyDescent="0.2">
      <c r="A7" s="73"/>
      <c r="B7" s="56"/>
      <c r="C7" s="49"/>
      <c r="D7" s="49"/>
      <c r="E7" s="30"/>
      <c r="F7" s="59"/>
    </row>
    <row r="8" spans="1:6" x14ac:dyDescent="0.2">
      <c r="A8" s="31"/>
      <c r="B8" s="42" t="s">
        <v>15</v>
      </c>
      <c r="C8" s="66"/>
      <c r="D8" s="66"/>
      <c r="E8" s="66"/>
      <c r="F8" s="43"/>
    </row>
    <row r="9" spans="1:6" x14ac:dyDescent="0.2">
      <c r="A9" s="31"/>
      <c r="B9" s="42" t="s">
        <v>49</v>
      </c>
      <c r="C9" s="66">
        <v>5259.55</v>
      </c>
      <c r="D9" s="66">
        <v>5237</v>
      </c>
      <c r="E9" s="66">
        <v>22.55</v>
      </c>
      <c r="F9" s="43">
        <v>4.0000000000000001E-3</v>
      </c>
    </row>
    <row r="10" spans="1:6" x14ac:dyDescent="0.2">
      <c r="A10" s="31"/>
      <c r="B10" s="42" t="s">
        <v>62</v>
      </c>
      <c r="C10" s="66"/>
      <c r="D10" s="66"/>
      <c r="E10" s="66"/>
      <c r="F10" s="43"/>
    </row>
    <row r="11" spans="1:6" x14ac:dyDescent="0.2">
      <c r="A11" s="31"/>
      <c r="B11" s="42" t="s">
        <v>32</v>
      </c>
      <c r="C11" s="66">
        <v>19165</v>
      </c>
      <c r="D11" s="66">
        <v>15656</v>
      </c>
      <c r="E11" s="66">
        <v>3509</v>
      </c>
      <c r="F11" s="43">
        <v>0.224</v>
      </c>
    </row>
    <row r="12" spans="1:6" x14ac:dyDescent="0.2">
      <c r="A12" s="31"/>
      <c r="B12" s="42" t="s">
        <v>33</v>
      </c>
      <c r="C12" s="66">
        <v>14095</v>
      </c>
      <c r="D12" s="66">
        <v>8956</v>
      </c>
      <c r="E12" s="66">
        <v>5139</v>
      </c>
      <c r="F12" s="43">
        <v>0.57399999999999995</v>
      </c>
    </row>
    <row r="13" spans="1:6" x14ac:dyDescent="0.2">
      <c r="A13" s="31"/>
      <c r="B13" s="42" t="s">
        <v>34</v>
      </c>
      <c r="C13" s="66">
        <v>4790</v>
      </c>
      <c r="D13" s="66">
        <v>3836</v>
      </c>
      <c r="E13" s="66">
        <v>954</v>
      </c>
      <c r="F13" s="43">
        <v>0.249</v>
      </c>
    </row>
    <row r="14" spans="1:6" x14ac:dyDescent="0.2">
      <c r="A14" s="31"/>
      <c r="B14" s="42" t="s">
        <v>35</v>
      </c>
      <c r="C14" s="66">
        <v>2700</v>
      </c>
      <c r="D14" s="66">
        <v>2128</v>
      </c>
      <c r="E14" s="66">
        <v>572</v>
      </c>
      <c r="F14" s="43">
        <v>0.26900000000000002</v>
      </c>
    </row>
    <row r="15" spans="1:6" x14ac:dyDescent="0.2">
      <c r="A15" s="31"/>
      <c r="B15" s="42" t="s">
        <v>36</v>
      </c>
      <c r="C15" s="66">
        <v>2050</v>
      </c>
      <c r="D15" s="66">
        <v>1248</v>
      </c>
      <c r="E15" s="66">
        <v>802</v>
      </c>
      <c r="F15" s="43">
        <v>0.64300000000000002</v>
      </c>
    </row>
    <row r="16" spans="1:6" x14ac:dyDescent="0.2">
      <c r="A16" s="31"/>
      <c r="B16" s="42" t="s">
        <v>37</v>
      </c>
      <c r="C16" s="66">
        <v>710</v>
      </c>
      <c r="D16" s="66">
        <v>492</v>
      </c>
      <c r="E16" s="66">
        <v>218</v>
      </c>
      <c r="F16" s="43">
        <v>0.443</v>
      </c>
    </row>
    <row r="17" spans="1:6" x14ac:dyDescent="0.2">
      <c r="A17" s="31"/>
      <c r="B17" s="42" t="s">
        <v>38</v>
      </c>
      <c r="C17" s="66">
        <v>240</v>
      </c>
      <c r="D17" s="66">
        <v>132</v>
      </c>
      <c r="E17" s="66">
        <v>108</v>
      </c>
      <c r="F17" s="43">
        <v>0.81799999999999995</v>
      </c>
    </row>
    <row r="18" spans="1:6" x14ac:dyDescent="0.2">
      <c r="A18" s="31"/>
      <c r="B18" s="42" t="s">
        <v>63</v>
      </c>
      <c r="C18" s="66">
        <v>43750</v>
      </c>
      <c r="D18" s="66">
        <v>32448</v>
      </c>
      <c r="E18" s="66">
        <v>11302</v>
      </c>
      <c r="F18" s="43">
        <v>0.34799999999999998</v>
      </c>
    </row>
    <row r="19" spans="1:6" x14ac:dyDescent="0.2">
      <c r="A19" s="31"/>
      <c r="B19" s="42" t="s">
        <v>39</v>
      </c>
      <c r="C19" s="66">
        <v>245.65</v>
      </c>
      <c r="D19" s="66">
        <v>400</v>
      </c>
      <c r="E19" s="66">
        <v>-154.35</v>
      </c>
      <c r="F19" s="43">
        <v>-0.38600000000000001</v>
      </c>
    </row>
    <row r="20" spans="1:6" x14ac:dyDescent="0.2">
      <c r="A20" s="31"/>
      <c r="B20" s="42" t="s">
        <v>73</v>
      </c>
      <c r="C20" s="66">
        <v>170</v>
      </c>
      <c r="D20" s="66">
        <v>0</v>
      </c>
      <c r="E20" s="66">
        <v>170</v>
      </c>
      <c r="F20" s="43" t="s">
        <v>17</v>
      </c>
    </row>
    <row r="21" spans="1:6" x14ac:dyDescent="0.2">
      <c r="A21" s="31"/>
      <c r="B21" s="42" t="s">
        <v>25</v>
      </c>
      <c r="C21" s="66">
        <v>38.630000000000003</v>
      </c>
      <c r="D21" s="66">
        <v>1456</v>
      </c>
      <c r="E21" s="66">
        <v>-1417.37</v>
      </c>
      <c r="F21" s="43">
        <v>-0.97299999999999998</v>
      </c>
    </row>
    <row r="22" spans="1:6" x14ac:dyDescent="0.2">
      <c r="A22" s="31"/>
      <c r="B22" s="42" t="s">
        <v>40</v>
      </c>
      <c r="C22" s="66">
        <v>839.38</v>
      </c>
      <c r="D22" s="66">
        <v>960</v>
      </c>
      <c r="E22" s="66">
        <v>-120.62</v>
      </c>
      <c r="F22" s="43">
        <v>-0.126</v>
      </c>
    </row>
    <row r="23" spans="1:6" x14ac:dyDescent="0.2">
      <c r="A23" s="31"/>
      <c r="B23" s="42" t="s">
        <v>16</v>
      </c>
      <c r="C23" s="66">
        <v>50303.21</v>
      </c>
      <c r="D23" s="66">
        <v>40501</v>
      </c>
      <c r="E23" s="66">
        <v>9802.2099999999991</v>
      </c>
      <c r="F23" s="43">
        <v>0.24199999999999999</v>
      </c>
    </row>
    <row r="24" spans="1:6" x14ac:dyDescent="0.2">
      <c r="A24" s="31"/>
      <c r="B24" s="42" t="s">
        <v>18</v>
      </c>
      <c r="C24" s="66"/>
      <c r="D24" s="66"/>
      <c r="E24" s="66"/>
      <c r="F24" s="43"/>
    </row>
    <row r="25" spans="1:6" x14ac:dyDescent="0.2">
      <c r="A25" s="31"/>
      <c r="B25" s="42" t="s">
        <v>50</v>
      </c>
      <c r="C25" s="66">
        <v>2520</v>
      </c>
      <c r="D25" s="66">
        <v>2520</v>
      </c>
      <c r="E25" s="66">
        <v>0</v>
      </c>
      <c r="F25" s="43">
        <v>0</v>
      </c>
    </row>
    <row r="26" spans="1:6" x14ac:dyDescent="0.2">
      <c r="A26" s="31"/>
      <c r="B26" s="42" t="s">
        <v>64</v>
      </c>
      <c r="C26" s="66">
        <v>0</v>
      </c>
      <c r="D26" s="66">
        <v>250</v>
      </c>
      <c r="E26" s="66">
        <v>-250</v>
      </c>
      <c r="F26" s="43">
        <v>-1</v>
      </c>
    </row>
    <row r="27" spans="1:6" x14ac:dyDescent="0.2">
      <c r="A27" s="31"/>
      <c r="B27" s="42" t="s">
        <v>41</v>
      </c>
      <c r="C27" s="66">
        <v>94.38</v>
      </c>
      <c r="D27" s="66">
        <v>80</v>
      </c>
      <c r="E27" s="66">
        <v>14.38</v>
      </c>
      <c r="F27" s="43">
        <v>0.18</v>
      </c>
    </row>
    <row r="28" spans="1:6" x14ac:dyDescent="0.2">
      <c r="A28" s="31"/>
      <c r="B28" s="42" t="s">
        <v>27</v>
      </c>
      <c r="C28" s="66">
        <v>1080</v>
      </c>
      <c r="D28" s="66">
        <v>960</v>
      </c>
      <c r="E28" s="66">
        <v>120</v>
      </c>
      <c r="F28" s="43">
        <v>0.125</v>
      </c>
    </row>
    <row r="29" spans="1:6" x14ac:dyDescent="0.2">
      <c r="A29" s="31"/>
      <c r="B29" s="42" t="s">
        <v>74</v>
      </c>
      <c r="C29" s="66">
        <v>0</v>
      </c>
      <c r="D29" s="66">
        <v>500</v>
      </c>
      <c r="E29" s="66">
        <v>-500</v>
      </c>
      <c r="F29" s="43">
        <v>-1</v>
      </c>
    </row>
    <row r="30" spans="1:6" x14ac:dyDescent="0.2">
      <c r="A30" s="31"/>
      <c r="B30" s="42" t="s">
        <v>51</v>
      </c>
      <c r="C30" s="66">
        <v>2000</v>
      </c>
      <c r="D30" s="66">
        <v>2000</v>
      </c>
      <c r="E30" s="66">
        <v>0</v>
      </c>
      <c r="F30" s="43">
        <v>0</v>
      </c>
    </row>
    <row r="31" spans="1:6" x14ac:dyDescent="0.2">
      <c r="A31" s="31"/>
      <c r="B31" s="42" t="s">
        <v>28</v>
      </c>
      <c r="C31" s="66">
        <v>533.92999999999995</v>
      </c>
      <c r="D31" s="66">
        <v>536</v>
      </c>
      <c r="E31" s="66">
        <v>-2.0699999999999998</v>
      </c>
      <c r="F31" s="43">
        <v>-4.0000000000000001E-3</v>
      </c>
    </row>
    <row r="32" spans="1:6" x14ac:dyDescent="0.2">
      <c r="A32" s="31"/>
      <c r="B32" s="42" t="s">
        <v>65</v>
      </c>
      <c r="C32" s="66"/>
      <c r="D32" s="66"/>
      <c r="E32" s="66"/>
      <c r="F32" s="43"/>
    </row>
    <row r="33" spans="1:6" x14ac:dyDescent="0.2">
      <c r="A33" s="31"/>
      <c r="B33" s="42" t="s">
        <v>42</v>
      </c>
      <c r="C33" s="66">
        <v>3833</v>
      </c>
      <c r="D33" s="66">
        <v>3132</v>
      </c>
      <c r="E33" s="66">
        <v>701</v>
      </c>
      <c r="F33" s="43">
        <v>0.224</v>
      </c>
    </row>
    <row r="34" spans="1:6" x14ac:dyDescent="0.2">
      <c r="A34" s="31"/>
      <c r="B34" s="42" t="s">
        <v>43</v>
      </c>
      <c r="C34" s="66">
        <v>2819</v>
      </c>
      <c r="D34" s="66">
        <v>1792</v>
      </c>
      <c r="E34" s="66">
        <v>1027</v>
      </c>
      <c r="F34" s="43">
        <v>0.57299999999999995</v>
      </c>
    </row>
    <row r="35" spans="1:6" x14ac:dyDescent="0.2">
      <c r="A35" s="31"/>
      <c r="B35" s="42" t="s">
        <v>44</v>
      </c>
      <c r="C35" s="66">
        <v>958</v>
      </c>
      <c r="D35" s="66">
        <v>768</v>
      </c>
      <c r="E35" s="66">
        <v>190</v>
      </c>
      <c r="F35" s="43">
        <v>0.247</v>
      </c>
    </row>
    <row r="36" spans="1:6" x14ac:dyDescent="0.2">
      <c r="A36" s="31"/>
      <c r="B36" s="42" t="s">
        <v>35</v>
      </c>
      <c r="C36" s="66">
        <v>2710</v>
      </c>
      <c r="D36" s="66">
        <v>2128</v>
      </c>
      <c r="E36" s="66">
        <v>582</v>
      </c>
      <c r="F36" s="43">
        <v>0.27300000000000002</v>
      </c>
    </row>
    <row r="37" spans="1:6" x14ac:dyDescent="0.2">
      <c r="A37" s="31"/>
      <c r="B37" s="42" t="s">
        <v>36</v>
      </c>
      <c r="C37" s="66">
        <v>2050</v>
      </c>
      <c r="D37" s="66">
        <v>1248</v>
      </c>
      <c r="E37" s="66">
        <v>802</v>
      </c>
      <c r="F37" s="43">
        <v>0.64300000000000002</v>
      </c>
    </row>
    <row r="38" spans="1:6" x14ac:dyDescent="0.2">
      <c r="A38" s="31"/>
      <c r="B38" s="42" t="s">
        <v>37</v>
      </c>
      <c r="C38" s="66">
        <v>710</v>
      </c>
      <c r="D38" s="66">
        <v>492</v>
      </c>
      <c r="E38" s="66">
        <v>218</v>
      </c>
      <c r="F38" s="43">
        <v>0.443</v>
      </c>
    </row>
    <row r="39" spans="1:6" x14ac:dyDescent="0.2">
      <c r="A39" s="31"/>
      <c r="B39" s="42" t="s">
        <v>45</v>
      </c>
      <c r="C39" s="66">
        <v>160</v>
      </c>
      <c r="D39" s="66">
        <v>320</v>
      </c>
      <c r="E39" s="66">
        <v>-160</v>
      </c>
      <c r="F39" s="43">
        <v>-0.5</v>
      </c>
    </row>
    <row r="40" spans="1:6" x14ac:dyDescent="0.2">
      <c r="A40" s="31"/>
      <c r="B40" s="42" t="s">
        <v>66</v>
      </c>
      <c r="C40" s="66">
        <v>13240</v>
      </c>
      <c r="D40" s="66">
        <v>9880</v>
      </c>
      <c r="E40" s="66">
        <v>3360</v>
      </c>
      <c r="F40" s="43">
        <v>0.34</v>
      </c>
    </row>
    <row r="41" spans="1:6" x14ac:dyDescent="0.2">
      <c r="A41" s="31"/>
      <c r="B41" s="42" t="s">
        <v>67</v>
      </c>
      <c r="C41" s="66">
        <v>735</v>
      </c>
      <c r="D41" s="66">
        <v>2168</v>
      </c>
      <c r="E41" s="66">
        <v>-1433</v>
      </c>
      <c r="F41" s="43">
        <v>-0.66100000000000003</v>
      </c>
    </row>
    <row r="42" spans="1:6" x14ac:dyDescent="0.2">
      <c r="A42" s="31"/>
      <c r="B42" s="42" t="s">
        <v>46</v>
      </c>
      <c r="C42" s="66">
        <v>103.15</v>
      </c>
      <c r="D42" s="66">
        <v>1168</v>
      </c>
      <c r="E42" s="66">
        <v>-1064.8499999999999</v>
      </c>
      <c r="F42" s="43">
        <v>-0.91200000000000003</v>
      </c>
    </row>
    <row r="43" spans="1:6" x14ac:dyDescent="0.2">
      <c r="A43" s="31"/>
      <c r="B43" s="42" t="s">
        <v>68</v>
      </c>
      <c r="C43" s="66">
        <v>0</v>
      </c>
      <c r="D43" s="66">
        <v>400</v>
      </c>
      <c r="E43" s="66">
        <v>-400</v>
      </c>
      <c r="F43" s="43">
        <v>-1</v>
      </c>
    </row>
    <row r="44" spans="1:6" x14ac:dyDescent="0.2">
      <c r="A44" s="31"/>
      <c r="B44" s="42" t="s">
        <v>69</v>
      </c>
      <c r="C44" s="66">
        <v>0</v>
      </c>
      <c r="D44" s="66">
        <v>1000</v>
      </c>
      <c r="E44" s="66">
        <v>-1000</v>
      </c>
      <c r="F44" s="43">
        <v>-1</v>
      </c>
    </row>
    <row r="45" spans="1:6" x14ac:dyDescent="0.2">
      <c r="A45" s="31"/>
      <c r="B45" s="42" t="s">
        <v>47</v>
      </c>
      <c r="C45" s="66">
        <v>15280</v>
      </c>
      <c r="D45" s="66">
        <v>11548</v>
      </c>
      <c r="E45" s="66">
        <v>3732</v>
      </c>
      <c r="F45" s="43">
        <v>0.32300000000000001</v>
      </c>
    </row>
    <row r="46" spans="1:6" x14ac:dyDescent="0.2">
      <c r="A46" s="31"/>
      <c r="B46" s="42" t="s">
        <v>29</v>
      </c>
      <c r="C46" s="66">
        <v>375</v>
      </c>
      <c r="D46" s="66">
        <v>375</v>
      </c>
      <c r="E46" s="66">
        <v>0</v>
      </c>
      <c r="F46" s="43">
        <v>0</v>
      </c>
    </row>
    <row r="47" spans="1:6" x14ac:dyDescent="0.2">
      <c r="A47" s="31"/>
      <c r="B47" s="42" t="s">
        <v>52</v>
      </c>
      <c r="C47" s="66">
        <v>2741.65</v>
      </c>
      <c r="D47" s="66">
        <v>3367</v>
      </c>
      <c r="E47" s="66">
        <v>-625.35</v>
      </c>
      <c r="F47" s="43">
        <v>-0.186</v>
      </c>
    </row>
    <row r="48" spans="1:6" x14ac:dyDescent="0.2">
      <c r="A48" s="31"/>
      <c r="B48" s="42" t="s">
        <v>70</v>
      </c>
      <c r="C48" s="66">
        <v>145.46</v>
      </c>
      <c r="D48" s="66">
        <v>100</v>
      </c>
      <c r="E48" s="66">
        <v>45.46</v>
      </c>
      <c r="F48" s="43">
        <v>0.45500000000000002</v>
      </c>
    </row>
    <row r="49" spans="1:6" x14ac:dyDescent="0.2">
      <c r="A49" s="31"/>
      <c r="B49" s="42" t="s">
        <v>53</v>
      </c>
      <c r="C49" s="66">
        <v>20.41</v>
      </c>
      <c r="D49" s="66">
        <v>32</v>
      </c>
      <c r="E49" s="66">
        <v>-11.59</v>
      </c>
      <c r="F49" s="43">
        <v>-0.36199999999999999</v>
      </c>
    </row>
    <row r="50" spans="1:6" x14ac:dyDescent="0.2">
      <c r="A50" s="31"/>
      <c r="B50" s="42" t="s">
        <v>54</v>
      </c>
      <c r="C50" s="66">
        <v>4.09</v>
      </c>
      <c r="D50" s="66">
        <v>0</v>
      </c>
      <c r="E50" s="66">
        <v>4.09</v>
      </c>
      <c r="F50" s="43" t="s">
        <v>17</v>
      </c>
    </row>
    <row r="51" spans="1:6" x14ac:dyDescent="0.2">
      <c r="A51" s="31"/>
      <c r="B51" s="42" t="s">
        <v>55</v>
      </c>
      <c r="C51" s="66">
        <v>188.56</v>
      </c>
      <c r="D51" s="66">
        <v>156</v>
      </c>
      <c r="E51" s="66">
        <v>32.56</v>
      </c>
      <c r="F51" s="43">
        <v>0.20899999999999999</v>
      </c>
    </row>
    <row r="52" spans="1:6" ht="15" customHeight="1" x14ac:dyDescent="0.2">
      <c r="A52" s="31"/>
      <c r="B52" s="42" t="s">
        <v>56</v>
      </c>
      <c r="C52" s="66">
        <v>985.69</v>
      </c>
      <c r="D52" s="66">
        <v>821</v>
      </c>
      <c r="E52" s="66">
        <v>164.69</v>
      </c>
      <c r="F52" s="43">
        <v>0.20100000000000001</v>
      </c>
    </row>
    <row r="53" spans="1:6" x14ac:dyDescent="0.2">
      <c r="A53" s="31"/>
      <c r="B53" s="42" t="s">
        <v>57</v>
      </c>
      <c r="C53" s="66">
        <v>64.650000000000006</v>
      </c>
      <c r="D53" s="66">
        <v>0</v>
      </c>
      <c r="E53" s="66">
        <v>64.650000000000006</v>
      </c>
      <c r="F53" s="43" t="s">
        <v>17</v>
      </c>
    </row>
    <row r="54" spans="1:6" ht="13.9" customHeight="1" x14ac:dyDescent="0.2">
      <c r="A54" s="31"/>
      <c r="B54" s="42" t="s">
        <v>71</v>
      </c>
      <c r="C54" s="66">
        <v>0</v>
      </c>
      <c r="D54" s="66">
        <v>275</v>
      </c>
      <c r="E54" s="66">
        <v>-275</v>
      </c>
      <c r="F54" s="43">
        <v>-1</v>
      </c>
    </row>
    <row r="55" spans="1:6" x14ac:dyDescent="0.2">
      <c r="A55" s="31"/>
      <c r="B55" s="42" t="s">
        <v>19</v>
      </c>
      <c r="C55" s="66">
        <v>40111.97</v>
      </c>
      <c r="D55" s="66">
        <v>38136</v>
      </c>
      <c r="E55" s="66">
        <v>1975.97</v>
      </c>
      <c r="F55" s="43">
        <v>5.1999999999999998E-2</v>
      </c>
    </row>
    <row r="56" spans="1:6" x14ac:dyDescent="0.2">
      <c r="A56" s="31"/>
      <c r="B56" s="42" t="s">
        <v>20</v>
      </c>
      <c r="C56" s="66">
        <v>10191.24</v>
      </c>
      <c r="D56" s="66">
        <v>2365</v>
      </c>
      <c r="E56" s="66">
        <v>7826.24</v>
      </c>
      <c r="F56" s="43">
        <v>3.3090000000000002</v>
      </c>
    </row>
    <row r="57" spans="1:6" ht="4.9000000000000004" customHeight="1" x14ac:dyDescent="0.2">
      <c r="A57" s="54"/>
      <c r="B57" s="34"/>
      <c r="C57" s="13"/>
      <c r="D57" s="13"/>
      <c r="E57" s="13"/>
      <c r="F57" s="35"/>
    </row>
    <row r="58" spans="1:6" x14ac:dyDescent="0.2">
      <c r="A58" s="44"/>
      <c r="B58" s="37"/>
      <c r="C58" s="38"/>
      <c r="D58" s="39"/>
      <c r="E58" s="40"/>
      <c r="F58" s="41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4"/>
  <sheetViews>
    <sheetView workbookViewId="0">
      <selection activeCell="F72" sqref="F72"/>
    </sheetView>
  </sheetViews>
  <sheetFormatPr defaultRowHeight="12.75" x14ac:dyDescent="0.2"/>
  <cols>
    <col min="1" max="1" width="1" customWidth="1"/>
    <col min="2" max="2" width="22.42578125" customWidth="1"/>
    <col min="3" max="3" width="15.28515625" customWidth="1"/>
    <col min="4" max="4" width="13.28515625" customWidth="1"/>
  </cols>
  <sheetData>
    <row r="1" spans="1:4" x14ac:dyDescent="0.2">
      <c r="A1" s="45"/>
      <c r="B1" s="46"/>
      <c r="C1" s="47"/>
      <c r="D1" s="48"/>
    </row>
    <row r="2" spans="1:4" x14ac:dyDescent="0.2">
      <c r="A2" s="44"/>
      <c r="B2" s="78" t="s">
        <v>0</v>
      </c>
      <c r="C2" s="79"/>
      <c r="D2" s="80"/>
    </row>
    <row r="3" spans="1:4" ht="20.25" x14ac:dyDescent="0.3">
      <c r="A3" s="44"/>
      <c r="B3" s="81" t="s">
        <v>21</v>
      </c>
      <c r="C3" s="82"/>
      <c r="D3" s="83"/>
    </row>
    <row r="4" spans="1:4" x14ac:dyDescent="0.2">
      <c r="A4" s="44"/>
      <c r="B4" s="75" t="s">
        <v>61</v>
      </c>
      <c r="C4" s="76"/>
      <c r="D4" s="77"/>
    </row>
    <row r="5" spans="1:4" x14ac:dyDescent="0.2">
      <c r="A5" s="44"/>
      <c r="B5" s="55"/>
      <c r="C5" s="50"/>
      <c r="D5" s="58"/>
    </row>
    <row r="6" spans="1:4" x14ac:dyDescent="0.2">
      <c r="A6" s="52"/>
      <c r="B6" s="61" t="s">
        <v>22</v>
      </c>
      <c r="C6" s="62" t="s">
        <v>11</v>
      </c>
      <c r="D6" s="63" t="s">
        <v>23</v>
      </c>
    </row>
    <row r="7" spans="1:4" x14ac:dyDescent="0.2">
      <c r="A7" s="53"/>
      <c r="B7" s="56"/>
      <c r="C7" s="49"/>
      <c r="D7" s="59"/>
    </row>
    <row r="8" spans="1:4" x14ac:dyDescent="0.2">
      <c r="A8" s="64"/>
      <c r="B8" s="65"/>
      <c r="C8" s="66"/>
      <c r="D8" s="67"/>
    </row>
    <row r="9" spans="1:4" ht="12.6" customHeight="1" x14ac:dyDescent="0.2">
      <c r="A9" s="64"/>
      <c r="B9" s="27" t="s">
        <v>24</v>
      </c>
      <c r="C9" s="68"/>
      <c r="D9" s="67"/>
    </row>
    <row r="10" spans="1:4" ht="12.6" customHeight="1" x14ac:dyDescent="0.2">
      <c r="A10" s="64"/>
      <c r="B10" s="65"/>
      <c r="C10" s="66"/>
      <c r="D10" s="67"/>
    </row>
    <row r="11" spans="1:4" ht="12.6" customHeight="1" x14ac:dyDescent="0.2">
      <c r="A11" s="64"/>
      <c r="B11" s="65" t="s">
        <v>15</v>
      </c>
      <c r="C11" s="66"/>
      <c r="D11" s="67"/>
    </row>
    <row r="12" spans="1:4" ht="12.6" customHeight="1" x14ac:dyDescent="0.2">
      <c r="A12" s="64"/>
      <c r="B12" s="65" t="s">
        <v>25</v>
      </c>
      <c r="C12" s="66">
        <v>102.27</v>
      </c>
      <c r="D12" s="67">
        <v>38.630000000000003</v>
      </c>
    </row>
    <row r="13" spans="1:4" ht="12.6" customHeight="1" x14ac:dyDescent="0.2">
      <c r="A13" s="64"/>
      <c r="B13" s="65" t="s">
        <v>16</v>
      </c>
      <c r="C13" s="66">
        <f>SUM(C12)</f>
        <v>102.27</v>
      </c>
      <c r="D13" s="67">
        <f>SUM(D12)</f>
        <v>38.630000000000003</v>
      </c>
    </row>
    <row r="14" spans="1:4" ht="12.6" customHeight="1" x14ac:dyDescent="0.2">
      <c r="A14" s="64"/>
      <c r="B14" s="65"/>
      <c r="C14" s="66"/>
      <c r="D14" s="67"/>
    </row>
    <row r="15" spans="1:4" ht="12.6" customHeight="1" x14ac:dyDescent="0.2">
      <c r="A15" s="64"/>
      <c r="B15" s="65" t="s">
        <v>26</v>
      </c>
      <c r="C15" s="66"/>
      <c r="D15" s="67"/>
    </row>
    <row r="16" spans="1:4" ht="12.6" customHeight="1" x14ac:dyDescent="0.2">
      <c r="A16" s="64"/>
      <c r="B16" s="65" t="s">
        <v>27</v>
      </c>
      <c r="C16" s="66">
        <v>300</v>
      </c>
      <c r="D16" s="67">
        <v>1080</v>
      </c>
    </row>
    <row r="17" spans="1:4" ht="12.6" customHeight="1" x14ac:dyDescent="0.2">
      <c r="A17" s="64"/>
      <c r="B17" s="65" t="s">
        <v>28</v>
      </c>
      <c r="C17" s="66">
        <v>194.69</v>
      </c>
      <c r="D17" s="67">
        <v>533.92999999999995</v>
      </c>
    </row>
    <row r="18" spans="1:4" ht="12.6" customHeight="1" x14ac:dyDescent="0.2">
      <c r="A18" s="64"/>
      <c r="B18" s="65" t="s">
        <v>29</v>
      </c>
      <c r="C18" s="66">
        <v>0</v>
      </c>
      <c r="D18" s="67">
        <v>250</v>
      </c>
    </row>
    <row r="19" spans="1:4" s="28" customFormat="1" ht="12.6" customHeight="1" x14ac:dyDescent="0.2">
      <c r="A19" s="64"/>
      <c r="B19" s="65" t="s">
        <v>70</v>
      </c>
      <c r="C19" s="66">
        <v>145.46</v>
      </c>
      <c r="D19" s="67">
        <v>145.46</v>
      </c>
    </row>
    <row r="20" spans="1:4" ht="12.6" customHeight="1" x14ac:dyDescent="0.2">
      <c r="A20" s="64"/>
      <c r="B20" s="65" t="s">
        <v>30</v>
      </c>
      <c r="C20" s="66">
        <f>SUM(C16:C19)</f>
        <v>640.15</v>
      </c>
      <c r="D20" s="67">
        <f>SUM(D16:D19)</f>
        <v>2009.3899999999999</v>
      </c>
    </row>
    <row r="21" spans="1:4" ht="12.6" customHeight="1" x14ac:dyDescent="0.2">
      <c r="A21" s="64"/>
      <c r="B21" s="65"/>
      <c r="C21" s="66"/>
      <c r="D21" s="67"/>
    </row>
    <row r="22" spans="1:4" ht="12.6" customHeight="1" x14ac:dyDescent="0.2">
      <c r="A22" s="64"/>
      <c r="B22" s="65" t="s">
        <v>20</v>
      </c>
      <c r="C22" s="66">
        <f>C13-C20</f>
        <v>-537.88</v>
      </c>
      <c r="D22" s="67">
        <f>D13-D20</f>
        <v>-1970.7599999999998</v>
      </c>
    </row>
    <row r="23" spans="1:4" ht="12.6" customHeight="1" x14ac:dyDescent="0.2">
      <c r="A23" s="64"/>
      <c r="B23" s="65"/>
      <c r="C23" s="66"/>
      <c r="D23" s="67"/>
    </row>
    <row r="24" spans="1:4" ht="12.6" customHeight="1" x14ac:dyDescent="0.2">
      <c r="A24" s="64"/>
      <c r="B24" s="27" t="s">
        <v>31</v>
      </c>
      <c r="C24" s="68"/>
      <c r="D24" s="67"/>
    </row>
    <row r="25" spans="1:4" ht="12.6" customHeight="1" x14ac:dyDescent="0.2">
      <c r="A25" s="64"/>
      <c r="B25" s="65"/>
      <c r="C25" s="66"/>
      <c r="D25" s="67"/>
    </row>
    <row r="26" spans="1:4" ht="12.6" customHeight="1" x14ac:dyDescent="0.2">
      <c r="A26" s="64"/>
      <c r="B26" s="65" t="s">
        <v>15</v>
      </c>
      <c r="C26" s="66"/>
      <c r="D26" s="67"/>
    </row>
    <row r="27" spans="1:4" ht="12.6" customHeight="1" x14ac:dyDescent="0.2">
      <c r="A27" s="64"/>
      <c r="B27" s="65" t="s">
        <v>60</v>
      </c>
      <c r="C27" s="66">
        <v>0</v>
      </c>
      <c r="D27" s="67">
        <v>170</v>
      </c>
    </row>
    <row r="28" spans="1:4" ht="12.6" customHeight="1" x14ac:dyDescent="0.2">
      <c r="A28" s="64"/>
      <c r="B28" s="65" t="s">
        <v>16</v>
      </c>
      <c r="C28" s="66">
        <f>SUM(C27)</f>
        <v>0</v>
      </c>
      <c r="D28" s="67">
        <f>SUM(D27)</f>
        <v>170</v>
      </c>
    </row>
    <row r="29" spans="1:4" ht="12.6" customHeight="1" x14ac:dyDescent="0.2">
      <c r="A29" s="64"/>
      <c r="B29" s="65"/>
      <c r="C29" s="66"/>
      <c r="D29" s="67"/>
    </row>
    <row r="30" spans="1:4" ht="12.6" customHeight="1" x14ac:dyDescent="0.2">
      <c r="A30" s="64"/>
      <c r="B30" s="65" t="s">
        <v>20</v>
      </c>
      <c r="C30" s="66">
        <f>C28</f>
        <v>0</v>
      </c>
      <c r="D30" s="67">
        <f>D28</f>
        <v>170</v>
      </c>
    </row>
    <row r="31" spans="1:4" ht="12.6" customHeight="1" x14ac:dyDescent="0.2">
      <c r="A31" s="64"/>
      <c r="B31" s="65"/>
      <c r="C31" s="66"/>
      <c r="D31" s="67"/>
    </row>
    <row r="32" spans="1:4" ht="12.6" customHeight="1" x14ac:dyDescent="0.2">
      <c r="A32" s="64"/>
      <c r="B32" s="27" t="s">
        <v>58</v>
      </c>
      <c r="C32" s="68"/>
      <c r="D32" s="67"/>
    </row>
    <row r="33" spans="1:4" ht="12.6" customHeight="1" x14ac:dyDescent="0.2">
      <c r="A33" s="64"/>
      <c r="B33" s="65"/>
      <c r="C33" s="66"/>
      <c r="D33" s="67"/>
    </row>
    <row r="34" spans="1:4" ht="12.6" customHeight="1" x14ac:dyDescent="0.2">
      <c r="A34" s="64"/>
      <c r="B34" s="65" t="s">
        <v>15</v>
      </c>
      <c r="C34" s="66"/>
      <c r="D34" s="67"/>
    </row>
    <row r="35" spans="1:4" ht="12.6" customHeight="1" x14ac:dyDescent="0.2">
      <c r="A35" s="64"/>
      <c r="B35" s="65" t="s">
        <v>32</v>
      </c>
      <c r="C35" s="66">
        <v>5300</v>
      </c>
      <c r="D35" s="67">
        <v>19165</v>
      </c>
    </row>
    <row r="36" spans="1:4" ht="12.6" customHeight="1" x14ac:dyDescent="0.2">
      <c r="A36" s="64"/>
      <c r="B36" s="65" t="s">
        <v>33</v>
      </c>
      <c r="C36" s="66">
        <v>4745</v>
      </c>
      <c r="D36" s="67">
        <v>14095</v>
      </c>
    </row>
    <row r="37" spans="1:4" ht="12.6" customHeight="1" x14ac:dyDescent="0.2">
      <c r="A37" s="64"/>
      <c r="B37" s="65" t="s">
        <v>34</v>
      </c>
      <c r="C37" s="66">
        <v>1315</v>
      </c>
      <c r="D37" s="67">
        <v>4790</v>
      </c>
    </row>
    <row r="38" spans="1:4" ht="12.6" customHeight="1" x14ac:dyDescent="0.2">
      <c r="A38" s="64"/>
      <c r="B38" s="65" t="s">
        <v>35</v>
      </c>
      <c r="C38" s="66">
        <v>790</v>
      </c>
      <c r="D38" s="67">
        <v>2700</v>
      </c>
    </row>
    <row r="39" spans="1:4" ht="12.6" customHeight="1" x14ac:dyDescent="0.2">
      <c r="A39" s="64"/>
      <c r="B39" s="65" t="s">
        <v>36</v>
      </c>
      <c r="C39" s="66">
        <v>720</v>
      </c>
      <c r="D39" s="67">
        <v>2050</v>
      </c>
    </row>
    <row r="40" spans="1:4" ht="12.6" customHeight="1" x14ac:dyDescent="0.2">
      <c r="A40" s="64"/>
      <c r="B40" s="65" t="s">
        <v>37</v>
      </c>
      <c r="C40" s="66">
        <v>230</v>
      </c>
      <c r="D40" s="67">
        <v>710</v>
      </c>
    </row>
    <row r="41" spans="1:4" ht="12.6" customHeight="1" x14ac:dyDescent="0.2">
      <c r="A41" s="64"/>
      <c r="B41" s="65" t="s">
        <v>38</v>
      </c>
      <c r="C41" s="66">
        <v>60</v>
      </c>
      <c r="D41" s="67">
        <v>240</v>
      </c>
    </row>
    <row r="42" spans="1:4" ht="12.6" customHeight="1" x14ac:dyDescent="0.2">
      <c r="A42" s="64"/>
      <c r="B42" s="65" t="s">
        <v>39</v>
      </c>
      <c r="C42" s="66">
        <v>0</v>
      </c>
      <c r="D42" s="67">
        <v>245.65</v>
      </c>
    </row>
    <row r="43" spans="1:4" ht="12.6" customHeight="1" x14ac:dyDescent="0.2">
      <c r="A43" s="64"/>
      <c r="B43" s="65" t="s">
        <v>40</v>
      </c>
      <c r="C43" s="66">
        <v>188.51</v>
      </c>
      <c r="D43" s="67">
        <v>694.39</v>
      </c>
    </row>
    <row r="44" spans="1:4" ht="12.6" customHeight="1" x14ac:dyDescent="0.2">
      <c r="A44" s="64"/>
      <c r="B44" s="65" t="s">
        <v>16</v>
      </c>
      <c r="C44" s="66">
        <f>SUM(C35:C43)</f>
        <v>13348.51</v>
      </c>
      <c r="D44" s="67">
        <f>SUM(D35:D43)</f>
        <v>44690.04</v>
      </c>
    </row>
    <row r="45" spans="1:4" ht="12.6" customHeight="1" x14ac:dyDescent="0.2">
      <c r="A45" s="64"/>
      <c r="B45" s="65"/>
      <c r="C45" s="66"/>
      <c r="D45" s="67"/>
    </row>
    <row r="46" spans="1:4" ht="12.6" customHeight="1" x14ac:dyDescent="0.2">
      <c r="A46" s="64"/>
      <c r="B46" s="65" t="s">
        <v>26</v>
      </c>
      <c r="C46" s="66"/>
      <c r="D46" s="67"/>
    </row>
    <row r="47" spans="1:4" ht="12.6" customHeight="1" x14ac:dyDescent="0.2">
      <c r="A47" s="64"/>
      <c r="B47" s="65" t="s">
        <v>41</v>
      </c>
      <c r="C47" s="66">
        <v>0.25</v>
      </c>
      <c r="D47" s="67">
        <v>3.25</v>
      </c>
    </row>
    <row r="48" spans="1:4" ht="12.6" customHeight="1" x14ac:dyDescent="0.2">
      <c r="A48" s="64"/>
      <c r="B48" s="65" t="s">
        <v>42</v>
      </c>
      <c r="C48" s="66">
        <v>1060</v>
      </c>
      <c r="D48" s="67">
        <v>3833</v>
      </c>
    </row>
    <row r="49" spans="1:4" ht="12.6" customHeight="1" x14ac:dyDescent="0.2">
      <c r="A49" s="64"/>
      <c r="B49" s="65" t="s">
        <v>43</v>
      </c>
      <c r="C49" s="66">
        <v>949</v>
      </c>
      <c r="D49" s="67">
        <v>2819</v>
      </c>
    </row>
    <row r="50" spans="1:4" ht="12.6" customHeight="1" x14ac:dyDescent="0.2">
      <c r="A50" s="64"/>
      <c r="B50" s="65" t="s">
        <v>44</v>
      </c>
      <c r="C50" s="66">
        <v>263</v>
      </c>
      <c r="D50" s="67">
        <v>958</v>
      </c>
    </row>
    <row r="51" spans="1:4" ht="12.6" customHeight="1" x14ac:dyDescent="0.2">
      <c r="A51" s="64"/>
      <c r="B51" s="65" t="s">
        <v>35</v>
      </c>
      <c r="C51" s="66">
        <v>790</v>
      </c>
      <c r="D51" s="67">
        <v>2710</v>
      </c>
    </row>
    <row r="52" spans="1:4" ht="12.6" customHeight="1" x14ac:dyDescent="0.2">
      <c r="A52" s="64"/>
      <c r="B52" s="65" t="s">
        <v>36</v>
      </c>
      <c r="C52" s="66">
        <v>720</v>
      </c>
      <c r="D52" s="67">
        <v>2050</v>
      </c>
    </row>
    <row r="53" spans="1:4" ht="12.6" customHeight="1" x14ac:dyDescent="0.2">
      <c r="A53" s="64"/>
      <c r="B53" s="65" t="s">
        <v>37</v>
      </c>
      <c r="C53" s="66">
        <v>230</v>
      </c>
      <c r="D53" s="67">
        <v>710</v>
      </c>
    </row>
    <row r="54" spans="1:4" ht="12.6" customHeight="1" x14ac:dyDescent="0.2">
      <c r="A54" s="64"/>
      <c r="B54" s="65" t="s">
        <v>45</v>
      </c>
      <c r="C54" s="66">
        <v>40</v>
      </c>
      <c r="D54" s="67">
        <v>160</v>
      </c>
    </row>
    <row r="55" spans="1:4" s="28" customFormat="1" ht="12.6" customHeight="1" x14ac:dyDescent="0.2">
      <c r="A55" s="64"/>
      <c r="B55" s="65" t="s">
        <v>75</v>
      </c>
      <c r="C55" s="66">
        <v>735</v>
      </c>
      <c r="D55" s="67">
        <v>735</v>
      </c>
    </row>
    <row r="56" spans="1:4" ht="12.6" customHeight="1" x14ac:dyDescent="0.2">
      <c r="A56" s="64"/>
      <c r="B56" s="65" t="s">
        <v>46</v>
      </c>
      <c r="C56" s="66">
        <v>0</v>
      </c>
      <c r="D56" s="67">
        <v>103.15</v>
      </c>
    </row>
    <row r="57" spans="1:4" ht="12.6" customHeight="1" x14ac:dyDescent="0.2">
      <c r="A57" s="64"/>
      <c r="B57" s="65" t="s">
        <v>47</v>
      </c>
      <c r="C57" s="66">
        <v>4552</v>
      </c>
      <c r="D57" s="67">
        <v>15280</v>
      </c>
    </row>
    <row r="58" spans="1:4" ht="12.6" customHeight="1" x14ac:dyDescent="0.2">
      <c r="A58" s="64"/>
      <c r="B58" s="65" t="s">
        <v>30</v>
      </c>
      <c r="C58" s="66">
        <f>SUM(C47:C57)</f>
        <v>9339.25</v>
      </c>
      <c r="D58" s="67">
        <f>SUM(D47:D57)</f>
        <v>29361.4</v>
      </c>
    </row>
    <row r="59" spans="1:4" ht="12.6" customHeight="1" x14ac:dyDescent="0.2">
      <c r="A59" s="64"/>
      <c r="B59" s="65"/>
      <c r="C59" s="66"/>
      <c r="D59" s="67"/>
    </row>
    <row r="60" spans="1:4" ht="12.6" customHeight="1" x14ac:dyDescent="0.2">
      <c r="A60" s="64"/>
      <c r="B60" s="65" t="s">
        <v>20</v>
      </c>
      <c r="C60" s="66">
        <f>C44-C58</f>
        <v>4009.26</v>
      </c>
      <c r="D60" s="67">
        <f>D44-D58</f>
        <v>15328.64</v>
      </c>
    </row>
    <row r="61" spans="1:4" ht="12.6" customHeight="1" x14ac:dyDescent="0.2">
      <c r="A61" s="64"/>
      <c r="B61" s="65"/>
      <c r="C61" s="66"/>
      <c r="D61" s="67"/>
    </row>
    <row r="62" spans="1:4" ht="12.6" customHeight="1" x14ac:dyDescent="0.2">
      <c r="A62" s="64"/>
      <c r="B62" s="27" t="s">
        <v>48</v>
      </c>
      <c r="C62" s="68"/>
      <c r="D62" s="67"/>
    </row>
    <row r="63" spans="1:4" ht="12.6" customHeight="1" x14ac:dyDescent="0.2">
      <c r="A63" s="64"/>
      <c r="B63" s="65"/>
      <c r="C63" s="66"/>
      <c r="D63" s="67"/>
    </row>
    <row r="64" spans="1:4" ht="12.6" customHeight="1" x14ac:dyDescent="0.2">
      <c r="A64" s="64"/>
      <c r="B64" s="65" t="s">
        <v>15</v>
      </c>
      <c r="C64" s="66"/>
      <c r="D64" s="67"/>
    </row>
    <row r="65" spans="1:4" ht="12.6" customHeight="1" x14ac:dyDescent="0.2">
      <c r="A65" s="64"/>
      <c r="B65" s="65" t="s">
        <v>49</v>
      </c>
      <c r="C65" s="66">
        <v>163.63999999999999</v>
      </c>
      <c r="D65" s="67">
        <v>5259.55</v>
      </c>
    </row>
    <row r="66" spans="1:4" ht="12.6" customHeight="1" x14ac:dyDescent="0.2">
      <c r="A66" s="64"/>
      <c r="B66" s="65" t="s">
        <v>40</v>
      </c>
      <c r="C66" s="66">
        <v>36.659999999999997</v>
      </c>
      <c r="D66" s="67">
        <v>144.99</v>
      </c>
    </row>
    <row r="67" spans="1:4" ht="12.6" customHeight="1" x14ac:dyDescent="0.2">
      <c r="A67" s="64"/>
      <c r="B67" s="65" t="s">
        <v>16</v>
      </c>
      <c r="C67" s="66">
        <f>SUM(C65:C66)</f>
        <v>200.29999999999998</v>
      </c>
      <c r="D67" s="67">
        <f>SUM(D65:D66)</f>
        <v>5404.54</v>
      </c>
    </row>
    <row r="68" spans="1:4" ht="12.6" customHeight="1" x14ac:dyDescent="0.2">
      <c r="A68" s="64"/>
      <c r="B68" s="65"/>
      <c r="C68" s="66"/>
      <c r="D68" s="67"/>
    </row>
    <row r="69" spans="1:4" ht="12.6" customHeight="1" x14ac:dyDescent="0.2">
      <c r="A69" s="64"/>
      <c r="B69" s="65" t="s">
        <v>26</v>
      </c>
      <c r="C69" s="66"/>
      <c r="D69" s="67"/>
    </row>
    <row r="70" spans="1:4" ht="12.6" customHeight="1" x14ac:dyDescent="0.2">
      <c r="A70" s="64"/>
      <c r="B70" s="65" t="s">
        <v>50</v>
      </c>
      <c r="C70" s="66">
        <v>630</v>
      </c>
      <c r="D70" s="67">
        <v>2520</v>
      </c>
    </row>
    <row r="71" spans="1:4" ht="12.6" customHeight="1" x14ac:dyDescent="0.2">
      <c r="A71" s="64"/>
      <c r="B71" s="65" t="s">
        <v>41</v>
      </c>
      <c r="C71" s="66">
        <v>6.77</v>
      </c>
      <c r="D71" s="67">
        <v>91.13</v>
      </c>
    </row>
    <row r="72" spans="1:4" ht="12.6" customHeight="1" x14ac:dyDescent="0.2">
      <c r="A72" s="64"/>
      <c r="B72" s="65" t="s">
        <v>51</v>
      </c>
      <c r="C72" s="66">
        <v>500</v>
      </c>
      <c r="D72" s="67">
        <v>2000</v>
      </c>
    </row>
    <row r="73" spans="1:4" ht="12.6" customHeight="1" x14ac:dyDescent="0.2">
      <c r="A73" s="64"/>
      <c r="B73" s="65" t="s">
        <v>29</v>
      </c>
      <c r="C73" s="66">
        <v>0</v>
      </c>
      <c r="D73" s="67">
        <v>125</v>
      </c>
    </row>
    <row r="74" spans="1:4" ht="12.6" customHeight="1" x14ac:dyDescent="0.2">
      <c r="A74" s="64"/>
      <c r="B74" s="65" t="s">
        <v>52</v>
      </c>
      <c r="C74" s="66">
        <v>0</v>
      </c>
      <c r="D74" s="67">
        <v>2741.65</v>
      </c>
    </row>
    <row r="75" spans="1:4" ht="12.6" customHeight="1" x14ac:dyDescent="0.2">
      <c r="A75" s="64"/>
      <c r="B75" s="65" t="s">
        <v>53</v>
      </c>
      <c r="C75" s="66">
        <v>0</v>
      </c>
      <c r="D75" s="67">
        <v>20.41</v>
      </c>
    </row>
    <row r="76" spans="1:4" ht="12.6" customHeight="1" x14ac:dyDescent="0.2">
      <c r="A76" s="64"/>
      <c r="B76" s="65" t="s">
        <v>54</v>
      </c>
      <c r="C76" s="66">
        <v>0</v>
      </c>
      <c r="D76" s="67">
        <v>4.09</v>
      </c>
    </row>
    <row r="77" spans="1:4" ht="12.6" customHeight="1" x14ac:dyDescent="0.2">
      <c r="A77" s="64"/>
      <c r="B77" s="65" t="s">
        <v>55</v>
      </c>
      <c r="C77" s="66">
        <v>47.14</v>
      </c>
      <c r="D77" s="67">
        <v>188.56</v>
      </c>
    </row>
    <row r="78" spans="1:4" ht="12.6" customHeight="1" x14ac:dyDescent="0.2">
      <c r="A78" s="64"/>
      <c r="B78" s="65" t="s">
        <v>56</v>
      </c>
      <c r="C78" s="66">
        <v>0</v>
      </c>
      <c r="D78" s="67">
        <v>985.69</v>
      </c>
    </row>
    <row r="79" spans="1:4" ht="12.6" customHeight="1" x14ac:dyDescent="0.2">
      <c r="A79" s="64"/>
      <c r="B79" s="65" t="s">
        <v>57</v>
      </c>
      <c r="C79" s="66">
        <v>0</v>
      </c>
      <c r="D79" s="67">
        <v>64.650000000000006</v>
      </c>
    </row>
    <row r="80" spans="1:4" ht="12.6" customHeight="1" x14ac:dyDescent="0.2">
      <c r="A80" s="64"/>
      <c r="B80" s="65" t="s">
        <v>30</v>
      </c>
      <c r="C80" s="66">
        <f>SUM(C70:C79)</f>
        <v>1183.9100000000001</v>
      </c>
      <c r="D80" s="67">
        <f>SUM(D70:D79)</f>
        <v>8741.18</v>
      </c>
    </row>
    <row r="81" spans="1:4" ht="12.6" customHeight="1" x14ac:dyDescent="0.2">
      <c r="A81" s="64"/>
      <c r="B81" s="65"/>
      <c r="C81" s="66"/>
      <c r="D81" s="67"/>
    </row>
    <row r="82" spans="1:4" ht="12.6" customHeight="1" x14ac:dyDescent="0.2">
      <c r="A82" s="64"/>
      <c r="B82" s="65" t="s">
        <v>20</v>
      </c>
      <c r="C82" s="66">
        <f>C67-C80</f>
        <v>-983.61000000000013</v>
      </c>
      <c r="D82" s="67">
        <f>D67-D80</f>
        <v>-3336.6400000000003</v>
      </c>
    </row>
    <row r="83" spans="1:4" x14ac:dyDescent="0.2">
      <c r="A83" s="54"/>
      <c r="B83" s="57"/>
      <c r="C83" s="51"/>
      <c r="D83" s="60"/>
    </row>
    <row r="84" spans="1:4" x14ac:dyDescent="0.2">
      <c r="A84" s="44"/>
      <c r="B84" s="69" t="s">
        <v>59</v>
      </c>
      <c r="C84" s="70">
        <f>C22+C30+C60+C82</f>
        <v>2487.77</v>
      </c>
      <c r="D84" s="74">
        <f>D22+D30+D60+D82</f>
        <v>10191.239999999998</v>
      </c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9"/>
  <sheetViews>
    <sheetView showGridLines="0" tabSelected="1" workbookViewId="0">
      <selection activeCell="C16" sqref="C16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7" customWidth="1"/>
    <col min="7" max="12" width="12.7109375" style="1" customWidth="1"/>
    <col min="13" max="16384" width="9" style="1"/>
  </cols>
  <sheetData>
    <row r="1" spans="1:15" ht="6.95" customHeight="1" x14ac:dyDescent="0.2">
      <c r="A1" s="45"/>
      <c r="B1" s="46"/>
      <c r="C1" s="46"/>
      <c r="D1" s="46"/>
      <c r="E1" s="46"/>
      <c r="F1" s="6"/>
      <c r="G1" s="3"/>
    </row>
    <row r="2" spans="1:15" ht="20.25" customHeight="1" x14ac:dyDescent="0.2">
      <c r="A2" s="44"/>
      <c r="B2" s="78" t="s">
        <v>0</v>
      </c>
      <c r="C2" s="79"/>
      <c r="D2" s="79"/>
      <c r="E2" s="79"/>
      <c r="F2" s="80"/>
      <c r="G2" s="2"/>
    </row>
    <row r="3" spans="1:15" ht="22.5" customHeight="1" x14ac:dyDescent="0.3">
      <c r="A3" s="44"/>
      <c r="B3" s="81" t="s">
        <v>1</v>
      </c>
      <c r="C3" s="82"/>
      <c r="D3" s="82"/>
      <c r="E3" s="82"/>
      <c r="F3" s="83"/>
      <c r="G3" s="2"/>
    </row>
    <row r="4" spans="1:15" ht="12" x14ac:dyDescent="0.2">
      <c r="A4" s="44"/>
      <c r="B4" s="75" t="s">
        <v>76</v>
      </c>
      <c r="C4" s="76"/>
      <c r="D4" s="76"/>
      <c r="E4" s="76"/>
      <c r="F4" s="77"/>
      <c r="G4" s="2"/>
    </row>
    <row r="5" spans="1:15" ht="7.5" customHeight="1" x14ac:dyDescent="0.2">
      <c r="A5" s="44"/>
      <c r="B5" s="55"/>
      <c r="C5" s="32"/>
      <c r="D5" s="32"/>
      <c r="E5" s="32"/>
      <c r="F5" s="20"/>
      <c r="G5" s="2"/>
    </row>
    <row r="6" spans="1:15" s="5" customFormat="1" ht="11.25" customHeight="1" x14ac:dyDescent="0.2">
      <c r="A6" s="72"/>
      <c r="B6" s="61"/>
      <c r="C6" s="61"/>
      <c r="D6" s="61"/>
      <c r="E6" s="61"/>
      <c r="F6" s="23"/>
      <c r="G6" s="17"/>
    </row>
    <row r="7" spans="1:15" s="12" customFormat="1" ht="2.1" customHeight="1" x14ac:dyDescent="0.2">
      <c r="A7" s="73"/>
      <c r="B7" s="56"/>
      <c r="C7" s="11"/>
      <c r="D7" s="11"/>
      <c r="E7" s="11"/>
      <c r="F7" s="21"/>
      <c r="G7" s="18"/>
    </row>
    <row r="8" spans="1:15" s="4" customFormat="1" ht="12.75" customHeight="1" x14ac:dyDescent="0.2">
      <c r="A8" s="31"/>
      <c r="B8" s="42" t="s">
        <v>3</v>
      </c>
      <c r="C8" s="26" t="s">
        <v>2</v>
      </c>
      <c r="D8" s="66"/>
      <c r="E8" s="66"/>
      <c r="F8" s="67"/>
      <c r="G8" s="10"/>
      <c r="H8" s="9"/>
      <c r="I8" s="8"/>
      <c r="J8" s="8"/>
      <c r="K8" s="8"/>
      <c r="L8" s="8"/>
      <c r="M8" s="8"/>
      <c r="N8" s="8"/>
      <c r="O8" s="8"/>
    </row>
    <row r="9" spans="1:15" s="4" customFormat="1" ht="12.75" customHeight="1" x14ac:dyDescent="0.2">
      <c r="A9" s="31"/>
      <c r="B9" s="42" t="s">
        <v>77</v>
      </c>
      <c r="C9" s="26" t="s">
        <v>2</v>
      </c>
      <c r="D9" s="66"/>
      <c r="E9" s="66"/>
      <c r="F9" s="67"/>
      <c r="G9" s="10"/>
      <c r="H9" s="9"/>
      <c r="I9" s="8"/>
      <c r="J9" s="8"/>
      <c r="K9" s="8"/>
      <c r="L9" s="8"/>
      <c r="M9" s="8"/>
      <c r="N9" s="8"/>
      <c r="O9" s="8"/>
    </row>
    <row r="10" spans="1:15" s="4" customFormat="1" ht="12.75" customHeight="1" x14ac:dyDescent="0.2">
      <c r="A10" s="31"/>
      <c r="B10" s="42" t="s">
        <v>78</v>
      </c>
      <c r="C10" s="26" t="s">
        <v>2</v>
      </c>
      <c r="D10" s="66">
        <v>13504.37</v>
      </c>
      <c r="E10" s="66"/>
      <c r="F10" s="67"/>
      <c r="G10" s="10"/>
      <c r="H10" s="9"/>
      <c r="I10" s="8"/>
      <c r="J10" s="8"/>
      <c r="K10" s="8"/>
      <c r="L10" s="8"/>
      <c r="M10" s="8"/>
      <c r="N10" s="8"/>
      <c r="O10" s="8"/>
    </row>
    <row r="11" spans="1:15" s="4" customFormat="1" ht="12.75" customHeight="1" x14ac:dyDescent="0.2">
      <c r="A11" s="31"/>
      <c r="B11" s="42" t="s">
        <v>79</v>
      </c>
      <c r="C11" s="26" t="s">
        <v>2</v>
      </c>
      <c r="D11" s="66">
        <v>50190.91</v>
      </c>
      <c r="E11" s="66"/>
      <c r="F11" s="67"/>
      <c r="G11" s="10"/>
      <c r="H11" s="9"/>
      <c r="I11" s="8"/>
      <c r="J11" s="8"/>
      <c r="K11" s="8"/>
      <c r="L11" s="8"/>
      <c r="M11" s="8"/>
      <c r="N11" s="8"/>
      <c r="O11" s="8"/>
    </row>
    <row r="12" spans="1:15" s="4" customFormat="1" ht="12.75" customHeight="1" x14ac:dyDescent="0.2">
      <c r="A12" s="31"/>
      <c r="B12" s="42" t="s">
        <v>80</v>
      </c>
      <c r="C12" s="26" t="s">
        <v>2</v>
      </c>
      <c r="D12" s="66">
        <v>24591.78</v>
      </c>
      <c r="E12" s="66"/>
      <c r="F12" s="67"/>
      <c r="G12" s="10"/>
      <c r="H12" s="9"/>
      <c r="I12" s="8"/>
      <c r="J12" s="8"/>
      <c r="K12" s="8"/>
      <c r="L12" s="8"/>
      <c r="M12" s="8"/>
      <c r="N12" s="8"/>
      <c r="O12" s="8"/>
    </row>
    <row r="13" spans="1:15" s="4" customFormat="1" ht="12.75" customHeight="1" x14ac:dyDescent="0.2">
      <c r="A13" s="31"/>
      <c r="B13" s="42" t="s">
        <v>81</v>
      </c>
      <c r="C13" s="26" t="s">
        <v>2</v>
      </c>
      <c r="D13" s="66">
        <v>100</v>
      </c>
      <c r="E13" s="66"/>
      <c r="F13" s="67"/>
      <c r="G13" s="10"/>
      <c r="H13" s="9"/>
      <c r="I13" s="8"/>
      <c r="J13" s="8"/>
      <c r="K13" s="8"/>
      <c r="L13" s="8"/>
      <c r="M13" s="8"/>
      <c r="N13" s="8"/>
      <c r="O13" s="8"/>
    </row>
    <row r="14" spans="1:15" s="4" customFormat="1" ht="12.75" customHeight="1" x14ac:dyDescent="0.2">
      <c r="A14" s="31"/>
      <c r="B14" s="42" t="s">
        <v>82</v>
      </c>
      <c r="C14" s="26" t="s">
        <v>2</v>
      </c>
      <c r="D14" s="66">
        <v>300</v>
      </c>
      <c r="E14" s="66"/>
      <c r="F14" s="67"/>
      <c r="G14" s="10"/>
      <c r="H14" s="9"/>
      <c r="I14" s="8"/>
      <c r="J14" s="8"/>
      <c r="K14" s="8"/>
      <c r="L14" s="8"/>
      <c r="M14" s="8"/>
      <c r="N14" s="8"/>
      <c r="O14" s="8"/>
    </row>
    <row r="15" spans="1:15" s="4" customFormat="1" ht="12.75" customHeight="1" x14ac:dyDescent="0.2">
      <c r="A15" s="31"/>
      <c r="B15" s="42" t="s">
        <v>83</v>
      </c>
      <c r="C15" s="26" t="s">
        <v>2</v>
      </c>
      <c r="D15" s="66"/>
      <c r="E15" s="66">
        <v>88687.06</v>
      </c>
      <c r="F15" s="67"/>
      <c r="G15" s="10"/>
      <c r="H15" s="9"/>
      <c r="I15" s="8"/>
      <c r="J15" s="8"/>
      <c r="K15" s="8"/>
      <c r="L15" s="8"/>
      <c r="M15" s="8"/>
      <c r="N15" s="8"/>
      <c r="O15" s="8"/>
    </row>
    <row r="16" spans="1:15" s="4" customFormat="1" ht="12.75" customHeight="1" x14ac:dyDescent="0.2">
      <c r="A16" s="31"/>
      <c r="B16" s="42" t="s">
        <v>84</v>
      </c>
      <c r="C16" s="26" t="s">
        <v>2</v>
      </c>
      <c r="D16" s="66"/>
      <c r="E16" s="66">
        <v>35.58</v>
      </c>
      <c r="F16" s="67"/>
      <c r="G16" s="10"/>
      <c r="H16" s="9"/>
      <c r="I16" s="8"/>
      <c r="J16" s="8"/>
      <c r="K16" s="8"/>
      <c r="L16" s="8"/>
      <c r="M16" s="8"/>
      <c r="N16" s="8"/>
      <c r="O16" s="8"/>
    </row>
    <row r="17" spans="1:15" s="4" customFormat="1" ht="12.75" customHeight="1" x14ac:dyDescent="0.2">
      <c r="A17" s="31"/>
      <c r="B17" s="42" t="s">
        <v>85</v>
      </c>
      <c r="C17" s="26" t="s">
        <v>2</v>
      </c>
      <c r="D17" s="66"/>
      <c r="E17" s="66"/>
      <c r="F17" s="67"/>
      <c r="G17" s="10"/>
      <c r="H17" s="9"/>
      <c r="I17" s="8"/>
      <c r="J17" s="8"/>
      <c r="K17" s="8"/>
      <c r="L17" s="8"/>
      <c r="M17" s="8"/>
      <c r="N17" s="8"/>
      <c r="O17" s="8"/>
    </row>
    <row r="18" spans="1:15" s="4" customFormat="1" ht="12.75" customHeight="1" x14ac:dyDescent="0.2">
      <c r="A18" s="31"/>
      <c r="B18" s="42" t="s">
        <v>86</v>
      </c>
      <c r="C18" s="26" t="s">
        <v>2</v>
      </c>
      <c r="D18" s="66">
        <v>89032.15</v>
      </c>
      <c r="E18" s="66"/>
      <c r="F18" s="67"/>
      <c r="G18" s="10"/>
      <c r="H18" s="9"/>
      <c r="I18" s="8"/>
      <c r="J18" s="8"/>
      <c r="K18" s="8"/>
      <c r="L18" s="8"/>
      <c r="M18" s="8"/>
      <c r="N18" s="8"/>
      <c r="O18" s="8"/>
    </row>
    <row r="19" spans="1:15" s="4" customFormat="1" ht="12.75" customHeight="1" x14ac:dyDescent="0.2">
      <c r="A19" s="31"/>
      <c r="B19" s="42" t="s">
        <v>87</v>
      </c>
      <c r="C19" s="26" t="s">
        <v>2</v>
      </c>
      <c r="D19" s="66">
        <v>1250.6600000000001</v>
      </c>
      <c r="E19" s="66"/>
      <c r="F19" s="67"/>
      <c r="G19" s="10"/>
      <c r="H19" s="9"/>
      <c r="I19" s="8"/>
      <c r="J19" s="8"/>
      <c r="K19" s="8"/>
      <c r="L19" s="8"/>
      <c r="M19" s="8"/>
      <c r="N19" s="8"/>
      <c r="O19" s="8"/>
    </row>
    <row r="20" spans="1:15" s="4" customFormat="1" ht="12.75" customHeight="1" x14ac:dyDescent="0.2">
      <c r="A20" s="31"/>
      <c r="B20" s="42" t="s">
        <v>88</v>
      </c>
      <c r="C20" s="26" t="s">
        <v>2</v>
      </c>
      <c r="D20" s="66"/>
      <c r="E20" s="66">
        <v>90282.81</v>
      </c>
      <c r="F20" s="67"/>
      <c r="G20" s="10"/>
      <c r="H20" s="9"/>
      <c r="I20" s="8"/>
      <c r="J20" s="8"/>
      <c r="K20" s="8"/>
      <c r="L20" s="8"/>
      <c r="M20" s="8"/>
      <c r="N20" s="8"/>
      <c r="O20" s="8"/>
    </row>
    <row r="21" spans="1:15" s="4" customFormat="1" ht="12.75" customHeight="1" x14ac:dyDescent="0.2">
      <c r="A21" s="31"/>
      <c r="B21" s="42" t="s">
        <v>89</v>
      </c>
      <c r="C21" s="26" t="s">
        <v>2</v>
      </c>
      <c r="D21" s="66"/>
      <c r="E21" s="66"/>
      <c r="F21" s="67"/>
      <c r="G21" s="10"/>
      <c r="H21" s="9"/>
      <c r="I21" s="8"/>
      <c r="J21" s="8"/>
      <c r="K21" s="8"/>
      <c r="L21" s="8"/>
      <c r="M21" s="8"/>
      <c r="N21" s="8"/>
      <c r="O21" s="8"/>
    </row>
    <row r="22" spans="1:15" s="4" customFormat="1" ht="12.75" customHeight="1" x14ac:dyDescent="0.2">
      <c r="A22" s="31"/>
      <c r="B22" s="42" t="s">
        <v>90</v>
      </c>
      <c r="C22" s="26" t="s">
        <v>2</v>
      </c>
      <c r="D22" s="66">
        <v>11500</v>
      </c>
      <c r="E22" s="66"/>
      <c r="F22" s="67"/>
      <c r="G22" s="10"/>
      <c r="H22" s="9"/>
      <c r="I22" s="8"/>
      <c r="J22" s="8"/>
      <c r="K22" s="8"/>
      <c r="L22" s="8"/>
      <c r="M22" s="8"/>
      <c r="N22" s="8"/>
      <c r="O22" s="8"/>
    </row>
    <row r="23" spans="1:15" s="4" customFormat="1" ht="12.75" customHeight="1" x14ac:dyDescent="0.2">
      <c r="A23" s="31"/>
      <c r="B23" s="42" t="s">
        <v>91</v>
      </c>
      <c r="C23" s="26" t="s">
        <v>2</v>
      </c>
      <c r="D23" s="66">
        <v>-8000</v>
      </c>
      <c r="E23" s="66"/>
      <c r="F23" s="67"/>
      <c r="G23" s="10"/>
      <c r="H23" s="9"/>
      <c r="I23" s="8"/>
      <c r="J23" s="8"/>
      <c r="K23" s="8"/>
      <c r="L23" s="8"/>
      <c r="M23" s="8"/>
      <c r="N23" s="8"/>
      <c r="O23" s="8"/>
    </row>
    <row r="24" spans="1:15" s="4" customFormat="1" ht="12.75" customHeight="1" x14ac:dyDescent="0.2">
      <c r="A24" s="31"/>
      <c r="B24" s="42" t="s">
        <v>92</v>
      </c>
      <c r="C24" s="26" t="s">
        <v>2</v>
      </c>
      <c r="D24" s="66"/>
      <c r="E24" s="66">
        <v>3500</v>
      </c>
      <c r="F24" s="67"/>
      <c r="G24" s="10"/>
      <c r="H24" s="9"/>
      <c r="I24" s="8"/>
      <c r="J24" s="8"/>
      <c r="K24" s="8"/>
      <c r="L24" s="8"/>
      <c r="M24" s="8"/>
      <c r="N24" s="8"/>
      <c r="O24" s="8"/>
    </row>
    <row r="25" spans="1:15" s="4" customFormat="1" ht="12.75" customHeight="1" x14ac:dyDescent="0.2">
      <c r="A25" s="31"/>
      <c r="B25" s="42" t="s">
        <v>93</v>
      </c>
      <c r="C25" s="26" t="s">
        <v>2</v>
      </c>
      <c r="D25" s="66"/>
      <c r="E25" s="66"/>
      <c r="F25" s="67"/>
      <c r="G25" s="10"/>
      <c r="H25" s="9"/>
      <c r="I25" s="8"/>
      <c r="J25" s="8"/>
      <c r="K25" s="8"/>
      <c r="L25" s="8"/>
      <c r="M25" s="8"/>
      <c r="N25" s="8"/>
      <c r="O25" s="8"/>
    </row>
    <row r="26" spans="1:15" s="4" customFormat="1" ht="12.75" customHeight="1" x14ac:dyDescent="0.2">
      <c r="A26" s="31"/>
      <c r="B26" s="42" t="s">
        <v>93</v>
      </c>
      <c r="C26" s="26" t="s">
        <v>2</v>
      </c>
      <c r="D26" s="66">
        <v>4027.53</v>
      </c>
      <c r="E26" s="66"/>
      <c r="F26" s="67"/>
      <c r="G26" s="10"/>
      <c r="H26" s="9"/>
      <c r="I26" s="8"/>
      <c r="J26" s="8"/>
      <c r="K26" s="8"/>
      <c r="L26" s="8"/>
      <c r="M26" s="8"/>
      <c r="N26" s="8"/>
      <c r="O26" s="8"/>
    </row>
    <row r="27" spans="1:15" s="4" customFormat="1" ht="12.75" customHeight="1" x14ac:dyDescent="0.2">
      <c r="A27" s="31"/>
      <c r="B27" s="42" t="s">
        <v>94</v>
      </c>
      <c r="C27" s="26" t="s">
        <v>2</v>
      </c>
      <c r="D27" s="66"/>
      <c r="E27" s="66">
        <v>2225.3200000000002</v>
      </c>
      <c r="F27" s="67"/>
      <c r="G27" s="10"/>
      <c r="H27" s="9"/>
      <c r="I27" s="8"/>
      <c r="J27" s="8"/>
      <c r="K27" s="8"/>
      <c r="L27" s="8"/>
      <c r="M27" s="8"/>
      <c r="N27" s="8"/>
      <c r="O27" s="8"/>
    </row>
    <row r="28" spans="1:15" s="4" customFormat="1" ht="12.75" customHeight="1" x14ac:dyDescent="0.2">
      <c r="A28" s="31"/>
      <c r="B28" s="42" t="s">
        <v>95</v>
      </c>
      <c r="C28" s="26" t="s">
        <v>2</v>
      </c>
      <c r="D28" s="66"/>
      <c r="E28" s="66">
        <v>-741.78</v>
      </c>
      <c r="F28" s="67"/>
      <c r="G28" s="10"/>
      <c r="H28" s="9"/>
      <c r="I28" s="8"/>
      <c r="J28" s="8"/>
      <c r="K28" s="8"/>
      <c r="L28" s="8"/>
      <c r="M28" s="8"/>
      <c r="N28" s="8"/>
      <c r="O28" s="8"/>
    </row>
    <row r="29" spans="1:15" s="4" customFormat="1" ht="12.75" customHeight="1" x14ac:dyDescent="0.2">
      <c r="A29" s="31"/>
      <c r="B29" s="42" t="s">
        <v>4</v>
      </c>
      <c r="C29" s="26" t="s">
        <v>2</v>
      </c>
      <c r="D29" s="66"/>
      <c r="E29" s="66"/>
      <c r="F29" s="67">
        <v>188016.52</v>
      </c>
      <c r="G29" s="10"/>
      <c r="H29" s="9"/>
      <c r="I29" s="8"/>
      <c r="J29" s="8"/>
      <c r="K29" s="8"/>
      <c r="L29" s="8"/>
      <c r="M29" s="8"/>
      <c r="N29" s="8"/>
      <c r="O29" s="8"/>
    </row>
    <row r="30" spans="1:15" s="4" customFormat="1" ht="12.75" customHeight="1" x14ac:dyDescent="0.2">
      <c r="A30" s="31"/>
      <c r="B30" s="42" t="s">
        <v>5</v>
      </c>
      <c r="C30" s="26" t="s">
        <v>2</v>
      </c>
      <c r="D30" s="66"/>
      <c r="E30" s="66"/>
      <c r="F30" s="67"/>
      <c r="G30" s="10"/>
      <c r="H30" s="9"/>
      <c r="I30" s="8"/>
      <c r="J30" s="8"/>
      <c r="K30" s="8"/>
      <c r="L30" s="8"/>
      <c r="M30" s="8"/>
      <c r="N30" s="8"/>
      <c r="O30" s="8"/>
    </row>
    <row r="31" spans="1:15" s="4" customFormat="1" ht="12.75" customHeight="1" x14ac:dyDescent="0.2">
      <c r="A31" s="31"/>
      <c r="B31" s="42" t="s">
        <v>96</v>
      </c>
      <c r="C31" s="26" t="s">
        <v>2</v>
      </c>
      <c r="D31" s="66"/>
      <c r="E31" s="66"/>
      <c r="F31" s="67"/>
      <c r="G31" s="10"/>
      <c r="H31" s="9"/>
      <c r="I31" s="8"/>
      <c r="J31" s="8"/>
      <c r="K31" s="8"/>
      <c r="L31" s="8"/>
      <c r="M31" s="8"/>
      <c r="N31" s="8"/>
      <c r="O31" s="8"/>
    </row>
    <row r="32" spans="1:15" s="4" customFormat="1" ht="12.75" customHeight="1" x14ac:dyDescent="0.2">
      <c r="A32" s="31"/>
      <c r="B32" s="42" t="s">
        <v>97</v>
      </c>
      <c r="C32" s="26" t="s">
        <v>2</v>
      </c>
      <c r="D32" s="66">
        <v>5752.59</v>
      </c>
      <c r="E32" s="66"/>
      <c r="F32" s="67"/>
      <c r="G32" s="10"/>
      <c r="H32" s="9"/>
      <c r="I32" s="8"/>
      <c r="J32" s="8"/>
      <c r="K32" s="8"/>
      <c r="L32" s="8"/>
      <c r="M32" s="8"/>
      <c r="N32" s="8"/>
      <c r="O32" s="8"/>
    </row>
    <row r="33" spans="1:15" s="4" customFormat="1" ht="12.75" customHeight="1" x14ac:dyDescent="0.2">
      <c r="A33" s="31"/>
      <c r="B33" s="42" t="s">
        <v>98</v>
      </c>
      <c r="C33" s="26" t="s">
        <v>2</v>
      </c>
      <c r="D33" s="66">
        <v>17939.64</v>
      </c>
      <c r="E33" s="66"/>
      <c r="F33" s="67"/>
      <c r="G33" s="10"/>
      <c r="H33" s="9"/>
      <c r="I33" s="8"/>
      <c r="J33" s="8"/>
      <c r="K33" s="8"/>
      <c r="L33" s="8"/>
      <c r="M33" s="8"/>
      <c r="N33" s="8"/>
      <c r="O33" s="8"/>
    </row>
    <row r="34" spans="1:15" s="4" customFormat="1" ht="12.75" customHeight="1" x14ac:dyDescent="0.2">
      <c r="A34" s="31"/>
      <c r="B34" s="42" t="s">
        <v>99</v>
      </c>
      <c r="C34" s="26" t="s">
        <v>2</v>
      </c>
      <c r="D34" s="66">
        <v>180</v>
      </c>
      <c r="E34" s="66"/>
      <c r="F34" s="67"/>
      <c r="G34" s="10"/>
      <c r="H34" s="9"/>
      <c r="I34" s="8"/>
      <c r="J34" s="8"/>
      <c r="K34" s="8"/>
      <c r="L34" s="8"/>
      <c r="M34" s="8"/>
      <c r="N34" s="8"/>
      <c r="O34" s="8"/>
    </row>
    <row r="35" spans="1:15" s="4" customFormat="1" ht="12.75" customHeight="1" x14ac:dyDescent="0.2">
      <c r="A35" s="31"/>
      <c r="B35" s="42" t="s">
        <v>100</v>
      </c>
      <c r="C35" s="26" t="s">
        <v>2</v>
      </c>
      <c r="D35" s="66">
        <v>15000</v>
      </c>
      <c r="E35" s="66"/>
      <c r="F35" s="67"/>
      <c r="G35" s="10"/>
      <c r="H35" s="9"/>
      <c r="I35" s="8"/>
      <c r="J35" s="8"/>
      <c r="K35" s="8"/>
      <c r="L35" s="8"/>
      <c r="M35" s="8"/>
      <c r="N35" s="8"/>
      <c r="O35" s="8"/>
    </row>
    <row r="36" spans="1:15" s="4" customFormat="1" ht="12.75" customHeight="1" x14ac:dyDescent="0.2">
      <c r="A36" s="31"/>
      <c r="B36" s="42" t="s">
        <v>101</v>
      </c>
      <c r="C36" s="26" t="s">
        <v>2</v>
      </c>
      <c r="D36" s="66"/>
      <c r="E36" s="66">
        <v>38872.230000000003</v>
      </c>
      <c r="F36" s="67"/>
      <c r="G36" s="10"/>
      <c r="H36" s="9"/>
      <c r="I36" s="8"/>
      <c r="J36" s="8"/>
      <c r="K36" s="8"/>
      <c r="L36" s="8"/>
      <c r="M36" s="8"/>
      <c r="N36" s="8"/>
      <c r="O36" s="8"/>
    </row>
    <row r="37" spans="1:15" s="4" customFormat="1" ht="12.75" customHeight="1" x14ac:dyDescent="0.2">
      <c r="A37" s="31"/>
      <c r="B37" s="42" t="s">
        <v>102</v>
      </c>
      <c r="C37" s="26" t="s">
        <v>2</v>
      </c>
      <c r="D37" s="66"/>
      <c r="E37" s="66"/>
      <c r="F37" s="67"/>
      <c r="G37" s="10"/>
      <c r="H37" s="9"/>
      <c r="I37" s="8"/>
      <c r="J37" s="8"/>
      <c r="K37" s="8"/>
      <c r="L37" s="8"/>
      <c r="M37" s="8"/>
      <c r="N37" s="8"/>
      <c r="O37" s="8"/>
    </row>
    <row r="38" spans="1:15" s="4" customFormat="1" ht="12.75" customHeight="1" x14ac:dyDescent="0.2">
      <c r="A38" s="31"/>
      <c r="B38" s="42" t="s">
        <v>103</v>
      </c>
      <c r="C38" s="26" t="s">
        <v>2</v>
      </c>
      <c r="D38" s="66">
        <v>26.26</v>
      </c>
      <c r="E38" s="66"/>
      <c r="F38" s="67"/>
      <c r="G38" s="10"/>
      <c r="H38" s="9"/>
      <c r="I38" s="8"/>
      <c r="J38" s="8"/>
      <c r="K38" s="8"/>
      <c r="L38" s="8"/>
      <c r="M38" s="8"/>
      <c r="N38" s="8"/>
      <c r="O38" s="8"/>
    </row>
    <row r="39" spans="1:15" s="4" customFormat="1" ht="12.75" customHeight="1" x14ac:dyDescent="0.2">
      <c r="A39" s="31"/>
      <c r="B39" s="42" t="s">
        <v>104</v>
      </c>
      <c r="C39" s="26" t="s">
        <v>2</v>
      </c>
      <c r="D39" s="66">
        <v>-39.03</v>
      </c>
      <c r="E39" s="66"/>
      <c r="F39" s="67"/>
      <c r="G39" s="10"/>
      <c r="H39" s="9"/>
      <c r="I39" s="8"/>
      <c r="J39" s="8"/>
      <c r="K39" s="8"/>
      <c r="L39" s="8"/>
      <c r="M39" s="8"/>
      <c r="N39" s="8"/>
      <c r="O39" s="8"/>
    </row>
    <row r="40" spans="1:15" s="4" customFormat="1" ht="12.75" customHeight="1" x14ac:dyDescent="0.2">
      <c r="A40" s="31"/>
      <c r="B40" s="42" t="s">
        <v>105</v>
      </c>
      <c r="C40" s="26" t="s">
        <v>2</v>
      </c>
      <c r="D40" s="66"/>
      <c r="E40" s="66">
        <v>-12.77</v>
      </c>
      <c r="F40" s="67"/>
      <c r="G40" s="10"/>
      <c r="H40" s="9"/>
      <c r="I40" s="8"/>
      <c r="J40" s="8"/>
      <c r="K40" s="8"/>
      <c r="L40" s="8"/>
      <c r="M40" s="8"/>
      <c r="N40" s="8"/>
      <c r="O40" s="8"/>
    </row>
    <row r="41" spans="1:15" s="4" customFormat="1" ht="12.75" customHeight="1" x14ac:dyDescent="0.2">
      <c r="A41" s="31"/>
      <c r="B41" s="42" t="s">
        <v>6</v>
      </c>
      <c r="C41" s="26" t="s">
        <v>2</v>
      </c>
      <c r="D41" s="66"/>
      <c r="E41" s="66"/>
      <c r="F41" s="67">
        <v>38859.46</v>
      </c>
      <c r="G41" s="10"/>
      <c r="H41" s="9"/>
      <c r="I41" s="8"/>
      <c r="J41" s="8"/>
      <c r="K41" s="8"/>
      <c r="L41" s="8"/>
      <c r="M41" s="8"/>
      <c r="N41" s="8"/>
      <c r="O41" s="8"/>
    </row>
    <row r="42" spans="1:15" s="4" customFormat="1" ht="12.75" customHeight="1" x14ac:dyDescent="0.2">
      <c r="A42" s="31"/>
      <c r="B42" s="42" t="s">
        <v>7</v>
      </c>
      <c r="C42" s="26"/>
      <c r="D42" s="66"/>
      <c r="E42" s="66"/>
      <c r="F42" s="67">
        <v>149157.06</v>
      </c>
      <c r="G42" s="10"/>
      <c r="H42" s="9"/>
      <c r="I42" s="8"/>
      <c r="J42" s="8"/>
      <c r="K42" s="8"/>
      <c r="L42" s="8"/>
      <c r="M42" s="8"/>
      <c r="N42" s="8"/>
      <c r="O42" s="8"/>
    </row>
    <row r="43" spans="1:15" s="4" customFormat="1" ht="12.75" customHeight="1" x14ac:dyDescent="0.2">
      <c r="A43" s="31"/>
      <c r="B43" s="42" t="s">
        <v>8</v>
      </c>
      <c r="C43" s="26" t="s">
        <v>2</v>
      </c>
      <c r="D43" s="66"/>
      <c r="E43" s="66"/>
      <c r="F43" s="67"/>
      <c r="G43" s="10"/>
      <c r="H43" s="9"/>
      <c r="I43" s="8"/>
      <c r="J43" s="8"/>
      <c r="K43" s="8"/>
      <c r="L43" s="8"/>
      <c r="M43" s="8"/>
      <c r="N43" s="8"/>
      <c r="O43" s="8"/>
    </row>
    <row r="44" spans="1:15" s="4" customFormat="1" ht="12.75" customHeight="1" x14ac:dyDescent="0.2">
      <c r="A44" s="31"/>
      <c r="B44" s="42" t="s">
        <v>106</v>
      </c>
      <c r="C44" s="26" t="s">
        <v>2</v>
      </c>
      <c r="D44" s="66"/>
      <c r="E44" s="66">
        <v>138965.82</v>
      </c>
      <c r="F44" s="67"/>
      <c r="G44" s="10"/>
      <c r="H44" s="9"/>
      <c r="I44" s="8"/>
      <c r="J44" s="8"/>
      <c r="K44" s="8"/>
      <c r="L44" s="8"/>
      <c r="M44" s="8"/>
      <c r="N44" s="8"/>
      <c r="O44" s="8"/>
    </row>
    <row r="45" spans="1:15" s="4" customFormat="1" ht="12.75" customHeight="1" x14ac:dyDescent="0.2">
      <c r="A45" s="31"/>
      <c r="B45" s="42" t="s">
        <v>107</v>
      </c>
      <c r="C45" s="26" t="s">
        <v>2</v>
      </c>
      <c r="D45" s="66"/>
      <c r="E45" s="66">
        <v>10191.24</v>
      </c>
      <c r="F45" s="67"/>
      <c r="G45" s="10"/>
      <c r="H45" s="9"/>
      <c r="I45" s="8"/>
      <c r="J45" s="8"/>
      <c r="K45" s="8"/>
      <c r="L45" s="8"/>
      <c r="M45" s="8"/>
      <c r="N45" s="8"/>
      <c r="O45" s="8"/>
    </row>
    <row r="46" spans="1:15" s="4" customFormat="1" ht="12.75" customHeight="1" x14ac:dyDescent="0.2">
      <c r="A46" s="31"/>
      <c r="B46" s="42" t="s">
        <v>9</v>
      </c>
      <c r="C46" s="26" t="s">
        <v>2</v>
      </c>
      <c r="D46" s="66"/>
      <c r="E46" s="66"/>
      <c r="F46" s="67">
        <v>149157.06</v>
      </c>
      <c r="G46" s="10"/>
      <c r="H46" s="9"/>
      <c r="I46" s="8"/>
      <c r="J46" s="8"/>
      <c r="K46" s="8"/>
      <c r="L46" s="8"/>
      <c r="M46" s="8"/>
      <c r="N46" s="8"/>
      <c r="O46" s="8"/>
    </row>
    <row r="47" spans="1:15" s="4" customFormat="1" ht="12.75" customHeight="1" x14ac:dyDescent="0.2">
      <c r="A47" s="31"/>
      <c r="B47" s="42"/>
      <c r="C47" s="26"/>
      <c r="D47" s="66"/>
      <c r="E47" s="66"/>
      <c r="F47" s="67"/>
      <c r="G47" s="10"/>
      <c r="H47" s="9"/>
      <c r="I47" s="8"/>
      <c r="J47" s="8"/>
      <c r="K47" s="8"/>
      <c r="L47" s="8"/>
      <c r="M47" s="8"/>
      <c r="N47" s="8"/>
      <c r="O47" s="8"/>
    </row>
    <row r="48" spans="1:15" s="16" customFormat="1" ht="2.1" customHeight="1" x14ac:dyDescent="0.2">
      <c r="A48" s="54"/>
      <c r="B48" s="34"/>
      <c r="C48" s="13"/>
      <c r="D48" s="13"/>
      <c r="E48" s="13"/>
      <c r="F48" s="22"/>
      <c r="G48" s="19"/>
      <c r="H48" s="14"/>
      <c r="I48" s="15"/>
      <c r="J48" s="15"/>
      <c r="K48" s="15"/>
      <c r="L48" s="15"/>
      <c r="M48" s="15"/>
      <c r="N48" s="15"/>
      <c r="O48" s="15"/>
    </row>
    <row r="49" spans="1:7" s="2" customFormat="1" ht="12" x14ac:dyDescent="0.2">
      <c r="A49" s="44"/>
      <c r="B49" s="37"/>
      <c r="C49" s="24"/>
      <c r="D49" s="24"/>
      <c r="E49" s="24"/>
      <c r="F49" s="25"/>
      <c r="G49" s="10"/>
    </row>
    <row r="50" spans="1:7" ht="12" x14ac:dyDescent="0.2">
      <c r="G50" s="10"/>
    </row>
    <row r="51" spans="1:7" ht="12" x14ac:dyDescent="0.2">
      <c r="G51" s="10"/>
    </row>
    <row r="52" spans="1:7" ht="12.75" x14ac:dyDescent="0.2">
      <c r="B52"/>
      <c r="C52"/>
      <c r="D52"/>
      <c r="E52"/>
      <c r="G52" s="10"/>
    </row>
    <row r="53" spans="1:7" ht="12.75" x14ac:dyDescent="0.2">
      <c r="B53"/>
      <c r="C53"/>
      <c r="D53"/>
      <c r="E53"/>
      <c r="G53" s="10"/>
    </row>
    <row r="54" spans="1:7" ht="12.75" x14ac:dyDescent="0.2">
      <c r="B54"/>
      <c r="C54"/>
      <c r="D54"/>
      <c r="E54"/>
      <c r="G54" s="10"/>
    </row>
    <row r="55" spans="1:7" ht="12.75" x14ac:dyDescent="0.2">
      <c r="B55"/>
      <c r="C55"/>
      <c r="D55"/>
      <c r="E55"/>
    </row>
    <row r="56" spans="1:7" ht="12.75" x14ac:dyDescent="0.2">
      <c r="B56"/>
      <c r="C56"/>
      <c r="D56"/>
      <c r="E56"/>
    </row>
    <row r="57" spans="1:7" ht="12.75" x14ac:dyDescent="0.2">
      <c r="B57"/>
      <c r="C57"/>
      <c r="D57"/>
      <c r="E57"/>
    </row>
    <row r="58" spans="1:7" ht="12.75" x14ac:dyDescent="0.2">
      <c r="B58"/>
      <c r="C58"/>
      <c r="D58"/>
      <c r="E58"/>
    </row>
    <row r="59" spans="1:7" ht="12.75" x14ac:dyDescent="0.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Oct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2018-10-14T08:02:16Z</dcterms:modified>
</cp:coreProperties>
</file>