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A9B780C9-9D61-4BEF-8F69-D609A688CA5D}" xr6:coauthVersionLast="37" xr6:coauthVersionMax="37" xr10:uidLastSave="{00000000-0000-0000-0000-000000000000}"/>
  <bookViews>
    <workbookView xWindow="0" yWindow="0" windowWidth="28800" windowHeight="11280" activeTab="3" xr2:uid="{00000000-000D-0000-FFFF-FFFF00000000}"/>
  </bookViews>
  <sheets>
    <sheet name="Dec P&amp;L with budget" sheetId="2" r:id="rId1"/>
    <sheet name="YTD P&amp;L with budget" sheetId="3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C85" i="4" l="1"/>
  <c r="D83" i="4"/>
  <c r="D85" i="4" s="1"/>
  <c r="C83" i="4"/>
  <c r="C22" i="4"/>
  <c r="D20" i="4"/>
  <c r="D22" i="4" s="1"/>
  <c r="C20" i="4"/>
  <c r="D87" i="4" l="1"/>
  <c r="C87" i="4"/>
</calcChain>
</file>

<file path=xl/sharedStrings.xml><?xml version="1.0" encoding="utf-8"?>
<sst xmlns="http://schemas.openxmlformats.org/spreadsheetml/2006/main" count="281" uniqueCount="114">
  <si>
    <t>Scotland Island Residents' Association</t>
  </si>
  <si>
    <t>Balance Sheet</t>
  </si>
  <si>
    <t>As of December 2017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</si>
  <si>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</si>
  <si>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</si>
  <si>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</si>
  <si>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</si>
  <si>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</si>
  <si>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</si>
  <si>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</si>
  <si>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</si>
  <si>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</si>
  <si>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</si>
  <si>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</si>
  <si>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</si>
  <si>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</si>
  <si>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</si>
  <si>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</si>
  <si>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</si>
  <si>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</si>
  <si>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</si>
  <si>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</si>
  <si>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</si>
  <si>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</si>
  <si>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</si>
  <si>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</si>
  <si>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</si>
  <si>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</si>
  <si>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</si>
  <si>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</si>
  <si>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CBP Grant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</si>
  <si>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</si>
  <si>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</si>
  <si>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</si>
  <si>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</si>
  <si>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</si>
  <si>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</si>
  <si>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</si>
  <si>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</si>
  <si>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</si>
  <si>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</si>
  <si>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</si>
  <si>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</si>
  <si>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December 2017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</si>
  <si>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</si>
  <si>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</si>
  <si>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</si>
  <si>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</si>
  <si>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</si>
  <si>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</si>
  <si>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</si>
  <si>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</si>
  <si>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</si>
  <si>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</si>
  <si>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</si>
  <si>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</si>
  <si>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</si>
  <si>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</si>
  <si>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Total Emergency water sales</t>
  </si>
  <si>
    <t>Emergency water upgrades</t>
  </si>
  <si>
    <t>Community vehicle</t>
  </si>
  <si>
    <t>NA</t>
  </si>
  <si>
    <t>Community hall</t>
  </si>
  <si>
    <t>Interest</t>
  </si>
  <si>
    <t>Other income</t>
  </si>
  <si>
    <t>Total Income</t>
  </si>
  <si>
    <t>Total Cost of Sales</t>
  </si>
  <si>
    <t>Gross Profit</t>
  </si>
  <si>
    <t>Expenses</t>
  </si>
  <si>
    <t>Accounting</t>
  </si>
  <si>
    <t>Advocacy (CP etc)</t>
  </si>
  <si>
    <t>Bank charges</t>
  </si>
  <si>
    <t>Cleaning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</si>
  <si>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</si>
  <si>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</si>
  <si>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</si>
  <si>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</si>
  <si>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</si>
  <si>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</si>
  <si>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</si>
  <si>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</si>
  <si>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</si>
  <si>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</si>
  <si>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</si>
  <si>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</si>
  <si>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E water - rates $2.00</t>
  </si>
  <si>
    <t>Honorariums</t>
  </si>
  <si>
    <t>Meeting costs</t>
  </si>
  <si>
    <t>Postage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</si>
  <si>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</si>
  <si>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</si>
  <si>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</si>
  <si>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</si>
  <si>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</si>
  <si>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</si>
  <si>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July 2017 To December 2017</t>
  </si>
  <si>
    <t>Community Projects - Bushcare</t>
  </si>
  <si>
    <t>Insurance</t>
  </si>
  <si>
    <t>Maintenance</t>
  </si>
  <si>
    <t>Print and stationery</t>
  </si>
  <si>
    <t>Software - Membership</t>
  </si>
  <si>
    <t>Software - Voting, surveys</t>
  </si>
  <si>
    <t>Telecoms and internet</t>
  </si>
  <si>
    <t>Website design, maintenance</t>
  </si>
  <si>
    <t>Account Name</t>
  </si>
  <si>
    <t>Year To Date</t>
  </si>
  <si>
    <t>Community Hall</t>
  </si>
  <si>
    <t>Expense</t>
  </si>
  <si>
    <t>Total Expense</t>
  </si>
  <si>
    <t>Community Vehicle</t>
  </si>
  <si>
    <t>Membership</t>
  </si>
  <si>
    <t>Activity Profit &amp; Loss Statement</t>
  </si>
  <si>
    <t>Emergency water</t>
  </si>
  <si>
    <t>Whole of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</si>
</sst>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workbookViewId="0"/>
  </sheetViews>
  <sheetFormatPr defaultRowHeight="12.75" x14ac:dyDescent="0.2"/>
  <cols>
    <col min="1" max="1" width="1.42578125" customWidth="1"/>
    <col min="2" max="2" width="31.28515625" customWidth="1"/>
    <col min="3" max="3" width="14.85546875" customWidth="1"/>
    <col min="4" max="4" width="13.42578125" customWidth="1"/>
    <col min="5" max="6" width="11.85546875" customWidth="1"/>
  </cols>
  <sheetData>
    <row r="1" spans="1:6" x14ac:dyDescent="0.2">
      <c r="A1" s="3"/>
      <c r="B1" s="4"/>
      <c r="C1" s="39"/>
      <c r="D1" s="3"/>
      <c r="E1" s="40"/>
      <c r="F1" s="41"/>
    </row>
    <row r="2" spans="1:6" x14ac:dyDescent="0.2">
      <c r="A2" s="2"/>
      <c r="B2" s="71" t="s">
        <v>0</v>
      </c>
      <c r="C2" s="72"/>
      <c r="D2" s="72"/>
      <c r="E2" s="72"/>
      <c r="F2" s="73"/>
    </row>
    <row r="3" spans="1:6" ht="20.25" x14ac:dyDescent="0.3">
      <c r="A3" s="2"/>
      <c r="B3" s="74" t="s">
        <v>42</v>
      </c>
      <c r="C3" s="75"/>
      <c r="D3" s="75"/>
      <c r="E3" s="75"/>
      <c r="F3" s="76"/>
    </row>
    <row r="4" spans="1:6" x14ac:dyDescent="0.2">
      <c r="A4" s="2"/>
      <c r="B4" s="68" t="s">
        <v>43</v>
      </c>
      <c r="C4" s="69"/>
      <c r="D4" s="69"/>
      <c r="E4" s="69"/>
      <c r="F4" s="70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66"/>
      <c r="B6" s="30"/>
      <c r="C6" s="45" t="s">
        <v>44</v>
      </c>
      <c r="D6" s="45" t="s">
        <v>45</v>
      </c>
      <c r="E6" s="46" t="s">
        <v>46</v>
      </c>
      <c r="F6" s="47" t="s">
        <v>47</v>
      </c>
    </row>
    <row r="7" spans="1:6" x14ac:dyDescent="0.2">
      <c r="A7" s="67"/>
      <c r="B7" s="24"/>
      <c r="C7" s="48"/>
      <c r="D7" s="48"/>
      <c r="E7" s="49"/>
      <c r="F7" s="50"/>
    </row>
    <row r="8" spans="1:6" x14ac:dyDescent="0.2">
      <c r="A8" s="18"/>
      <c r="B8" s="35" t="s">
        <v>48</v>
      </c>
      <c r="C8" s="37"/>
      <c r="D8" s="37"/>
      <c r="E8" s="37"/>
      <c r="F8" s="51"/>
    </row>
    <row r="9" spans="1:6" x14ac:dyDescent="0.2">
      <c r="A9" s="18"/>
      <c r="B9" s="35" t="s">
        <v>49</v>
      </c>
      <c r="C9" s="37">
        <v>122.73</v>
      </c>
      <c r="D9" s="37">
        <v>205</v>
      </c>
      <c r="E9" s="37">
        <v>-82.27</v>
      </c>
      <c r="F9" s="51">
        <v>-0.40100000000000002</v>
      </c>
    </row>
    <row r="10" spans="1:6" x14ac:dyDescent="0.2">
      <c r="A10" s="18"/>
      <c r="B10" s="35" t="s">
        <v>50</v>
      </c>
      <c r="C10" s="37"/>
      <c r="D10" s="37"/>
      <c r="E10" s="37"/>
      <c r="F10" s="51"/>
    </row>
    <row r="11" spans="1:6" x14ac:dyDescent="0.2">
      <c r="A11" s="18"/>
      <c r="B11" s="35" t="s">
        <v>51</v>
      </c>
      <c r="C11" s="37">
        <v>5400</v>
      </c>
      <c r="D11" s="37">
        <v>3914</v>
      </c>
      <c r="E11" s="37">
        <v>1486</v>
      </c>
      <c r="F11" s="51">
        <v>0.38</v>
      </c>
    </row>
    <row r="12" spans="1:6" x14ac:dyDescent="0.2">
      <c r="A12" s="18"/>
      <c r="B12" s="35" t="s">
        <v>52</v>
      </c>
      <c r="C12" s="37">
        <v>3835</v>
      </c>
      <c r="D12" s="37">
        <v>2239</v>
      </c>
      <c r="E12" s="37">
        <v>1596</v>
      </c>
      <c r="F12" s="51">
        <v>0.71299999999999997</v>
      </c>
    </row>
    <row r="13" spans="1:6" x14ac:dyDescent="0.2">
      <c r="A13" s="18"/>
      <c r="B13" s="35" t="s">
        <v>53</v>
      </c>
      <c r="C13" s="37">
        <v>1200</v>
      </c>
      <c r="D13" s="37">
        <v>959</v>
      </c>
      <c r="E13" s="37">
        <v>241</v>
      </c>
      <c r="F13" s="51">
        <v>0.251</v>
      </c>
    </row>
    <row r="14" spans="1:6" x14ac:dyDescent="0.2">
      <c r="A14" s="18"/>
      <c r="B14" s="35" t="s">
        <v>54</v>
      </c>
      <c r="C14" s="37">
        <v>780</v>
      </c>
      <c r="D14" s="37">
        <v>532</v>
      </c>
      <c r="E14" s="37">
        <v>248</v>
      </c>
      <c r="F14" s="51">
        <v>0.46600000000000003</v>
      </c>
    </row>
    <row r="15" spans="1:6" x14ac:dyDescent="0.2">
      <c r="A15" s="18"/>
      <c r="B15" s="35" t="s">
        <v>55</v>
      </c>
      <c r="C15" s="37">
        <v>550</v>
      </c>
      <c r="D15" s="37">
        <v>312</v>
      </c>
      <c r="E15" s="37">
        <v>238</v>
      </c>
      <c r="F15" s="51">
        <v>0.76300000000000001</v>
      </c>
    </row>
    <row r="16" spans="1:6" x14ac:dyDescent="0.2">
      <c r="A16" s="18"/>
      <c r="B16" s="35" t="s">
        <v>56</v>
      </c>
      <c r="C16" s="37">
        <v>180</v>
      </c>
      <c r="D16" s="37">
        <v>123</v>
      </c>
      <c r="E16" s="37">
        <v>57</v>
      </c>
      <c r="F16" s="51">
        <v>0.46300000000000002</v>
      </c>
    </row>
    <row r="17" spans="1:6" x14ac:dyDescent="0.2">
      <c r="A17" s="18"/>
      <c r="B17" s="35" t="s">
        <v>57</v>
      </c>
      <c r="C17" s="37">
        <v>70</v>
      </c>
      <c r="D17" s="37">
        <v>33</v>
      </c>
      <c r="E17" s="37">
        <v>37</v>
      </c>
      <c r="F17" s="51">
        <v>1.121</v>
      </c>
    </row>
    <row r="18" spans="1:6" x14ac:dyDescent="0.2">
      <c r="A18" s="18"/>
      <c r="B18" s="35" t="s">
        <v>58</v>
      </c>
      <c r="C18" s="37">
        <v>12015</v>
      </c>
      <c r="D18" s="37">
        <v>8112</v>
      </c>
      <c r="E18" s="37">
        <v>3903</v>
      </c>
      <c r="F18" s="51">
        <v>0.48099999999999998</v>
      </c>
    </row>
    <row r="19" spans="1:6" x14ac:dyDescent="0.2">
      <c r="A19" s="18"/>
      <c r="B19" s="35" t="s">
        <v>59</v>
      </c>
      <c r="C19" s="37">
        <v>0</v>
      </c>
      <c r="D19" s="37">
        <v>100</v>
      </c>
      <c r="E19" s="37">
        <v>-100</v>
      </c>
      <c r="F19" s="51">
        <v>-1</v>
      </c>
    </row>
    <row r="20" spans="1:6" x14ac:dyDescent="0.2">
      <c r="A20" s="18"/>
      <c r="B20" s="35" t="s">
        <v>60</v>
      </c>
      <c r="C20" s="37">
        <v>170</v>
      </c>
      <c r="D20" s="37">
        <v>0</v>
      </c>
      <c r="E20" s="37">
        <v>170</v>
      </c>
      <c r="F20" s="51" t="s">
        <v>61</v>
      </c>
    </row>
    <row r="21" spans="1:6" x14ac:dyDescent="0.2">
      <c r="A21" s="18"/>
      <c r="B21" s="35" t="s">
        <v>62</v>
      </c>
      <c r="C21" s="37">
        <v>773.86</v>
      </c>
      <c r="D21" s="37">
        <v>364</v>
      </c>
      <c r="E21" s="37">
        <v>409.86</v>
      </c>
      <c r="F21" s="51">
        <v>1.1259999999999999</v>
      </c>
    </row>
    <row r="22" spans="1:6" x14ac:dyDescent="0.2">
      <c r="A22" s="18"/>
      <c r="B22" s="35" t="s">
        <v>63</v>
      </c>
      <c r="C22" s="37">
        <v>250.76</v>
      </c>
      <c r="D22" s="37">
        <v>240</v>
      </c>
      <c r="E22" s="37">
        <v>10.76</v>
      </c>
      <c r="F22" s="51">
        <v>4.4999999999999998E-2</v>
      </c>
    </row>
    <row r="23" spans="1:6" x14ac:dyDescent="0.2">
      <c r="A23" s="18"/>
      <c r="B23" s="35" t="s">
        <v>64</v>
      </c>
      <c r="C23" s="37">
        <v>5</v>
      </c>
      <c r="D23" s="37">
        <v>0</v>
      </c>
      <c r="E23" s="37">
        <v>5</v>
      </c>
      <c r="F23" s="51" t="s">
        <v>61</v>
      </c>
    </row>
    <row r="24" spans="1:6" x14ac:dyDescent="0.2">
      <c r="A24" s="18"/>
      <c r="B24" s="35" t="s">
        <v>65</v>
      </c>
      <c r="C24" s="37">
        <v>13337.35</v>
      </c>
      <c r="D24" s="37">
        <v>9021</v>
      </c>
      <c r="E24" s="37">
        <v>4316.3500000000004</v>
      </c>
      <c r="F24" s="51">
        <v>0.47799999999999998</v>
      </c>
    </row>
    <row r="25" spans="1:6" x14ac:dyDescent="0.2">
      <c r="A25" s="18"/>
      <c r="B25" s="35" t="s">
        <v>66</v>
      </c>
      <c r="C25" s="37">
        <v>0</v>
      </c>
      <c r="D25" s="37">
        <v>0</v>
      </c>
      <c r="E25" s="37">
        <v>0</v>
      </c>
      <c r="F25" s="51" t="s">
        <v>61</v>
      </c>
    </row>
    <row r="26" spans="1:6" x14ac:dyDescent="0.2">
      <c r="A26" s="18"/>
      <c r="B26" s="35" t="s">
        <v>67</v>
      </c>
      <c r="C26" s="37">
        <v>13337.35</v>
      </c>
      <c r="D26" s="37">
        <v>9021</v>
      </c>
      <c r="E26" s="37">
        <v>4316.3500000000004</v>
      </c>
      <c r="F26" s="51">
        <v>0.47799999999999998</v>
      </c>
    </row>
    <row r="27" spans="1:6" x14ac:dyDescent="0.2">
      <c r="A27" s="18"/>
      <c r="B27" s="35" t="s">
        <v>68</v>
      </c>
      <c r="C27" s="37"/>
      <c r="D27" s="37"/>
      <c r="E27" s="37"/>
      <c r="F27" s="51"/>
    </row>
    <row r="28" spans="1:6" x14ac:dyDescent="0.2">
      <c r="A28" s="18"/>
      <c r="B28" s="35" t="s">
        <v>69</v>
      </c>
      <c r="C28" s="37">
        <v>630</v>
      </c>
      <c r="D28" s="37">
        <v>630</v>
      </c>
      <c r="E28" s="37">
        <v>0</v>
      </c>
      <c r="F28" s="51">
        <v>0</v>
      </c>
    </row>
    <row r="29" spans="1:6" x14ac:dyDescent="0.2">
      <c r="A29" s="18"/>
      <c r="B29" s="35" t="s">
        <v>70</v>
      </c>
      <c r="C29" s="37">
        <v>130.9</v>
      </c>
      <c r="D29" s="37">
        <v>50</v>
      </c>
      <c r="E29" s="37">
        <v>80.900000000000006</v>
      </c>
      <c r="F29" s="51">
        <v>1.6180000000000001</v>
      </c>
    </row>
    <row r="30" spans="1:6" x14ac:dyDescent="0.2">
      <c r="A30" s="18"/>
      <c r="B30" s="35" t="s">
        <v>71</v>
      </c>
      <c r="C30" s="37">
        <v>3.13</v>
      </c>
      <c r="D30" s="37">
        <v>20</v>
      </c>
      <c r="E30" s="37">
        <v>-16.87</v>
      </c>
      <c r="F30" s="51">
        <v>-0.84399999999999997</v>
      </c>
    </row>
    <row r="31" spans="1:6" x14ac:dyDescent="0.2">
      <c r="A31" s="18"/>
      <c r="B31" s="35" t="s">
        <v>72</v>
      </c>
      <c r="C31" s="37">
        <v>240</v>
      </c>
      <c r="D31" s="37">
        <v>240</v>
      </c>
      <c r="E31" s="37">
        <v>0</v>
      </c>
      <c r="F31" s="51">
        <v>0</v>
      </c>
    </row>
    <row r="32" spans="1:6" x14ac:dyDescent="0.2">
      <c r="A32" s="18"/>
      <c r="B32" s="35" t="s">
        <v>73</v>
      </c>
      <c r="C32" s="37">
        <v>500</v>
      </c>
      <c r="D32" s="37">
        <v>500</v>
      </c>
      <c r="E32" s="37">
        <v>0</v>
      </c>
      <c r="F32" s="51">
        <v>0</v>
      </c>
    </row>
    <row r="33" spans="1:6" x14ac:dyDescent="0.2">
      <c r="A33" s="18"/>
      <c r="B33" s="35" t="s">
        <v>74</v>
      </c>
      <c r="C33" s="37">
        <v>152.91999999999999</v>
      </c>
      <c r="D33" s="37">
        <v>134</v>
      </c>
      <c r="E33" s="37">
        <v>18.920000000000002</v>
      </c>
      <c r="F33" s="51">
        <v>0.14099999999999999</v>
      </c>
    </row>
    <row r="34" spans="1:6" x14ac:dyDescent="0.2">
      <c r="A34" s="18"/>
      <c r="B34" s="35" t="s">
        <v>75</v>
      </c>
      <c r="C34" s="37"/>
      <c r="D34" s="37"/>
      <c r="E34" s="37"/>
      <c r="F34" s="51"/>
    </row>
    <row r="35" spans="1:6" x14ac:dyDescent="0.2">
      <c r="A35" s="18"/>
      <c r="B35" s="35" t="s">
        <v>76</v>
      </c>
      <c r="C35" s="37">
        <v>1080</v>
      </c>
      <c r="D35" s="37">
        <v>783</v>
      </c>
      <c r="E35" s="37">
        <v>297</v>
      </c>
      <c r="F35" s="51">
        <v>0.379</v>
      </c>
    </row>
    <row r="36" spans="1:6" x14ac:dyDescent="0.2">
      <c r="A36" s="18"/>
      <c r="B36" s="35" t="s">
        <v>77</v>
      </c>
      <c r="C36" s="37">
        <v>767</v>
      </c>
      <c r="D36" s="37">
        <v>448</v>
      </c>
      <c r="E36" s="37">
        <v>319</v>
      </c>
      <c r="F36" s="51">
        <v>0.71199999999999997</v>
      </c>
    </row>
    <row r="37" spans="1:6" x14ac:dyDescent="0.2">
      <c r="A37" s="18"/>
      <c r="B37" s="35" t="s">
        <v>78</v>
      </c>
      <c r="C37" s="37">
        <v>238</v>
      </c>
      <c r="D37" s="37">
        <v>192</v>
      </c>
      <c r="E37" s="37">
        <v>46</v>
      </c>
      <c r="F37" s="51">
        <v>0.24</v>
      </c>
    </row>
    <row r="38" spans="1:6" x14ac:dyDescent="0.2">
      <c r="A38" s="18"/>
      <c r="B38" s="35" t="s">
        <v>54</v>
      </c>
      <c r="C38" s="37">
        <v>780</v>
      </c>
      <c r="D38" s="37">
        <v>532</v>
      </c>
      <c r="E38" s="37">
        <v>248</v>
      </c>
      <c r="F38" s="51">
        <v>0.46600000000000003</v>
      </c>
    </row>
    <row r="39" spans="1:6" x14ac:dyDescent="0.2">
      <c r="A39" s="18"/>
      <c r="B39" s="35" t="s">
        <v>55</v>
      </c>
      <c r="C39" s="37">
        <v>550</v>
      </c>
      <c r="D39" s="37">
        <v>312</v>
      </c>
      <c r="E39" s="37">
        <v>238</v>
      </c>
      <c r="F39" s="51">
        <v>0.76300000000000001</v>
      </c>
    </row>
    <row r="40" spans="1:6" x14ac:dyDescent="0.2">
      <c r="A40" s="18"/>
      <c r="B40" s="35" t="s">
        <v>56</v>
      </c>
      <c r="C40" s="37">
        <v>180</v>
      </c>
      <c r="D40" s="37">
        <v>123</v>
      </c>
      <c r="E40" s="37">
        <v>57</v>
      </c>
      <c r="F40" s="51">
        <v>0.46300000000000002</v>
      </c>
    </row>
    <row r="41" spans="1:6" x14ac:dyDescent="0.2">
      <c r="A41" s="18"/>
      <c r="B41" s="35" t="s">
        <v>79</v>
      </c>
      <c r="C41" s="37">
        <v>40</v>
      </c>
      <c r="D41" s="37">
        <v>80</v>
      </c>
      <c r="E41" s="37">
        <v>-40</v>
      </c>
      <c r="F41" s="51">
        <v>-0.5</v>
      </c>
    </row>
    <row r="42" spans="1:6" x14ac:dyDescent="0.2">
      <c r="A42" s="18"/>
      <c r="B42" s="35" t="s">
        <v>80</v>
      </c>
      <c r="C42" s="37">
        <v>3635</v>
      </c>
      <c r="D42" s="37">
        <v>2470</v>
      </c>
      <c r="E42" s="37">
        <v>1165</v>
      </c>
      <c r="F42" s="51">
        <v>0.47199999999999998</v>
      </c>
    </row>
    <row r="43" spans="1:6" x14ac:dyDescent="0.2">
      <c r="A43" s="18"/>
      <c r="B43" s="35" t="s">
        <v>81</v>
      </c>
      <c r="C43" s="37">
        <v>915.5</v>
      </c>
      <c r="D43" s="37">
        <v>542</v>
      </c>
      <c r="E43" s="37">
        <v>373.5</v>
      </c>
      <c r="F43" s="51">
        <v>0.68899999999999995</v>
      </c>
    </row>
    <row r="44" spans="1:6" x14ac:dyDescent="0.2">
      <c r="A44" s="18"/>
      <c r="B44" s="35" t="s">
        <v>82</v>
      </c>
      <c r="C44" s="37">
        <v>440</v>
      </c>
      <c r="D44" s="37">
        <v>292</v>
      </c>
      <c r="E44" s="37">
        <v>148</v>
      </c>
      <c r="F44" s="51">
        <v>0.50700000000000001</v>
      </c>
    </row>
    <row r="45" spans="1:6" x14ac:dyDescent="0.2">
      <c r="A45" s="18"/>
      <c r="B45" s="35" t="s">
        <v>83</v>
      </c>
      <c r="C45" s="37">
        <v>0</v>
      </c>
      <c r="D45" s="37">
        <v>100</v>
      </c>
      <c r="E45" s="37">
        <v>-100</v>
      </c>
      <c r="F45" s="51">
        <v>-1</v>
      </c>
    </row>
    <row r="46" spans="1:6" x14ac:dyDescent="0.2">
      <c r="A46" s="18"/>
      <c r="B46" s="35" t="s">
        <v>84</v>
      </c>
      <c r="C46" s="37">
        <v>0</v>
      </c>
      <c r="D46" s="37">
        <v>250</v>
      </c>
      <c r="E46" s="37">
        <v>-250</v>
      </c>
      <c r="F46" s="51">
        <v>-1</v>
      </c>
    </row>
    <row r="47" spans="1:6" x14ac:dyDescent="0.2">
      <c r="A47" s="18"/>
      <c r="B47" s="35" t="s">
        <v>85</v>
      </c>
      <c r="C47" s="37">
        <v>4186</v>
      </c>
      <c r="D47" s="37">
        <v>2887</v>
      </c>
      <c r="E47" s="37">
        <v>1299</v>
      </c>
      <c r="F47" s="51">
        <v>0.45</v>
      </c>
    </row>
    <row r="48" spans="1:6" x14ac:dyDescent="0.2">
      <c r="A48" s="18"/>
      <c r="B48" s="35" t="s">
        <v>86</v>
      </c>
      <c r="C48" s="37">
        <v>375</v>
      </c>
      <c r="D48" s="37">
        <v>375</v>
      </c>
      <c r="E48" s="37">
        <v>0</v>
      </c>
      <c r="F48" s="51">
        <v>0</v>
      </c>
    </row>
    <row r="49" spans="1:6" x14ac:dyDescent="0.2">
      <c r="A49" s="18"/>
      <c r="B49" s="35" t="s">
        <v>87</v>
      </c>
      <c r="C49" s="37">
        <v>0</v>
      </c>
      <c r="D49" s="37">
        <v>100</v>
      </c>
      <c r="E49" s="37">
        <v>-100</v>
      </c>
      <c r="F49" s="51">
        <v>-1</v>
      </c>
    </row>
    <row r="50" spans="1:6" x14ac:dyDescent="0.2">
      <c r="A50" s="18"/>
      <c r="B50" s="35" t="s">
        <v>88</v>
      </c>
      <c r="C50" s="37">
        <v>0</v>
      </c>
      <c r="D50" s="37">
        <v>8</v>
      </c>
      <c r="E50" s="37">
        <v>-8</v>
      </c>
      <c r="F50" s="51">
        <v>-1</v>
      </c>
    </row>
    <row r="51" spans="1:6" x14ac:dyDescent="0.2">
      <c r="A51" s="18"/>
      <c r="B51" s="35" t="s">
        <v>89</v>
      </c>
      <c r="C51" s="37">
        <v>47.14</v>
      </c>
      <c r="D51" s="37">
        <v>39</v>
      </c>
      <c r="E51" s="37">
        <v>8.14</v>
      </c>
      <c r="F51" s="51">
        <v>0.20899999999999999</v>
      </c>
    </row>
    <row r="52" spans="1:6" x14ac:dyDescent="0.2">
      <c r="A52" s="18"/>
      <c r="B52" s="35" t="s">
        <v>90</v>
      </c>
      <c r="C52" s="37">
        <v>11255.59</v>
      </c>
      <c r="D52" s="37">
        <v>8637</v>
      </c>
      <c r="E52" s="37">
        <v>2618.59</v>
      </c>
      <c r="F52" s="51">
        <v>0.30299999999999999</v>
      </c>
    </row>
    <row r="53" spans="1:6" x14ac:dyDescent="0.2">
      <c r="A53" s="18"/>
      <c r="B53" s="35" t="s">
        <v>91</v>
      </c>
      <c r="C53" s="37">
        <v>2081.7600000000002</v>
      </c>
      <c r="D53" s="37">
        <v>384</v>
      </c>
      <c r="E53" s="37">
        <v>1697.76</v>
      </c>
      <c r="F53" s="51">
        <v>4.4210000000000003</v>
      </c>
    </row>
    <row r="54" spans="1:6" x14ac:dyDescent="0.2">
      <c r="A54" s="18"/>
      <c r="B54" s="35" t="s">
        <v>92</v>
      </c>
      <c r="C54" s="37">
        <v>0</v>
      </c>
      <c r="D54" s="37">
        <v>0</v>
      </c>
      <c r="E54" s="37">
        <v>0</v>
      </c>
      <c r="F54" s="51" t="s">
        <v>61</v>
      </c>
    </row>
    <row r="55" spans="1:6" x14ac:dyDescent="0.2">
      <c r="A55" s="18"/>
      <c r="B55" s="35" t="s">
        <v>93</v>
      </c>
      <c r="C55" s="37">
        <v>0</v>
      </c>
      <c r="D55" s="37">
        <v>0</v>
      </c>
      <c r="E55" s="37">
        <v>0</v>
      </c>
      <c r="F55" s="51" t="s">
        <v>61</v>
      </c>
    </row>
    <row r="56" spans="1:6" x14ac:dyDescent="0.2">
      <c r="A56" s="18"/>
      <c r="B56" s="35" t="s">
        <v>94</v>
      </c>
      <c r="C56" s="37">
        <v>2081.7600000000002</v>
      </c>
      <c r="D56" s="37">
        <v>384</v>
      </c>
      <c r="E56" s="37">
        <v>1697.76</v>
      </c>
      <c r="F56" s="51">
        <v>4.4210000000000003</v>
      </c>
    </row>
    <row r="57" spans="1:6" x14ac:dyDescent="0.2">
      <c r="A57" s="22"/>
      <c r="B57" s="25"/>
      <c r="C57" s="14"/>
      <c r="D57" s="14"/>
      <c r="E57" s="14"/>
      <c r="F57" s="52"/>
    </row>
    <row r="58" spans="1:6" x14ac:dyDescent="0.2">
      <c r="A58" s="2"/>
      <c r="B58" s="32"/>
      <c r="C58" s="53"/>
      <c r="D58" s="54"/>
      <c r="E58" s="55"/>
      <c r="F58" s="56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/>
  </sheetViews>
  <sheetFormatPr defaultRowHeight="12.75" x14ac:dyDescent="0.2"/>
  <cols>
    <col min="1" max="1" width="1.7109375" customWidth="1"/>
    <col min="2" max="2" width="30.140625" customWidth="1"/>
    <col min="3" max="4" width="15.42578125" customWidth="1"/>
    <col min="5" max="6" width="13.140625" customWidth="1"/>
  </cols>
  <sheetData>
    <row r="1" spans="1:6" x14ac:dyDescent="0.2">
      <c r="A1" s="3"/>
      <c r="B1" s="4"/>
      <c r="C1" s="39"/>
      <c r="D1" s="3"/>
      <c r="E1" s="40"/>
      <c r="F1" s="41"/>
    </row>
    <row r="2" spans="1:6" x14ac:dyDescent="0.2">
      <c r="A2" s="2"/>
      <c r="B2" s="71" t="s">
        <v>0</v>
      </c>
      <c r="C2" s="72"/>
      <c r="D2" s="72"/>
      <c r="E2" s="72"/>
      <c r="F2" s="73"/>
    </row>
    <row r="3" spans="1:6" ht="20.25" x14ac:dyDescent="0.3">
      <c r="A3" s="2"/>
      <c r="B3" s="74" t="s">
        <v>42</v>
      </c>
      <c r="C3" s="75"/>
      <c r="D3" s="75"/>
      <c r="E3" s="75"/>
      <c r="F3" s="76"/>
    </row>
    <row r="4" spans="1:6" x14ac:dyDescent="0.2">
      <c r="A4" s="2"/>
      <c r="B4" s="68" t="s">
        <v>95</v>
      </c>
      <c r="C4" s="69"/>
      <c r="D4" s="69"/>
      <c r="E4" s="69"/>
      <c r="F4" s="70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66"/>
      <c r="B6" s="30"/>
      <c r="C6" s="45" t="s">
        <v>44</v>
      </c>
      <c r="D6" s="45" t="s">
        <v>45</v>
      </c>
      <c r="E6" s="46" t="s">
        <v>46</v>
      </c>
      <c r="F6" s="47" t="s">
        <v>47</v>
      </c>
    </row>
    <row r="7" spans="1:6" x14ac:dyDescent="0.2">
      <c r="A7" s="67"/>
      <c r="B7" s="24"/>
      <c r="C7" s="48"/>
      <c r="D7" s="48"/>
      <c r="E7" s="49"/>
      <c r="F7" s="50"/>
    </row>
    <row r="8" spans="1:6" x14ac:dyDescent="0.2">
      <c r="A8" s="18"/>
      <c r="B8" s="35" t="s">
        <v>48</v>
      </c>
      <c r="C8" s="37"/>
      <c r="D8" s="37"/>
      <c r="E8" s="37"/>
      <c r="F8" s="51"/>
    </row>
    <row r="9" spans="1:6" x14ac:dyDescent="0.2">
      <c r="A9" s="18"/>
      <c r="B9" s="35" t="s">
        <v>49</v>
      </c>
      <c r="C9" s="37">
        <v>5491.37</v>
      </c>
      <c r="D9" s="37">
        <v>5647</v>
      </c>
      <c r="E9" s="37">
        <v>-155.63</v>
      </c>
      <c r="F9" s="51">
        <v>-2.8000000000000001E-2</v>
      </c>
    </row>
    <row r="10" spans="1:6" x14ac:dyDescent="0.2">
      <c r="A10" s="18"/>
      <c r="B10" s="35" t="s">
        <v>50</v>
      </c>
      <c r="C10" s="37"/>
      <c r="D10" s="37"/>
      <c r="E10" s="37"/>
      <c r="F10" s="51"/>
    </row>
    <row r="11" spans="1:6" x14ac:dyDescent="0.2">
      <c r="A11" s="18"/>
      <c r="B11" s="35" t="s">
        <v>51</v>
      </c>
      <c r="C11" s="37">
        <v>28760</v>
      </c>
      <c r="D11" s="37">
        <v>23484</v>
      </c>
      <c r="E11" s="37">
        <v>5276</v>
      </c>
      <c r="F11" s="51">
        <v>0.22500000000000001</v>
      </c>
    </row>
    <row r="12" spans="1:6" x14ac:dyDescent="0.2">
      <c r="A12" s="18"/>
      <c r="B12" s="35" t="s">
        <v>52</v>
      </c>
      <c r="C12" s="37">
        <v>21565</v>
      </c>
      <c r="D12" s="37">
        <v>13434</v>
      </c>
      <c r="E12" s="37">
        <v>8131</v>
      </c>
      <c r="F12" s="51">
        <v>0.60499999999999998</v>
      </c>
    </row>
    <row r="13" spans="1:6" x14ac:dyDescent="0.2">
      <c r="A13" s="18"/>
      <c r="B13" s="35" t="s">
        <v>53</v>
      </c>
      <c r="C13" s="37">
        <v>7535</v>
      </c>
      <c r="D13" s="37">
        <v>5754</v>
      </c>
      <c r="E13" s="37">
        <v>1781</v>
      </c>
      <c r="F13" s="51">
        <v>0.31</v>
      </c>
    </row>
    <row r="14" spans="1:6" x14ac:dyDescent="0.2">
      <c r="A14" s="18"/>
      <c r="B14" s="35" t="s">
        <v>54</v>
      </c>
      <c r="C14" s="37">
        <v>4140</v>
      </c>
      <c r="D14" s="37">
        <v>3192</v>
      </c>
      <c r="E14" s="37">
        <v>948</v>
      </c>
      <c r="F14" s="51">
        <v>0.29699999999999999</v>
      </c>
    </row>
    <row r="15" spans="1:6" x14ac:dyDescent="0.2">
      <c r="A15" s="18"/>
      <c r="B15" s="35" t="s">
        <v>55</v>
      </c>
      <c r="C15" s="37">
        <v>3070</v>
      </c>
      <c r="D15" s="37">
        <v>1872</v>
      </c>
      <c r="E15" s="37">
        <v>1198</v>
      </c>
      <c r="F15" s="51">
        <v>0.64</v>
      </c>
    </row>
    <row r="16" spans="1:6" x14ac:dyDescent="0.2">
      <c r="A16" s="18"/>
      <c r="B16" s="35" t="s">
        <v>56</v>
      </c>
      <c r="C16" s="37">
        <v>1180</v>
      </c>
      <c r="D16" s="37">
        <v>738</v>
      </c>
      <c r="E16" s="37">
        <v>442</v>
      </c>
      <c r="F16" s="51">
        <v>0.59899999999999998</v>
      </c>
    </row>
    <row r="17" spans="1:6" x14ac:dyDescent="0.2">
      <c r="A17" s="18"/>
      <c r="B17" s="35" t="s">
        <v>57</v>
      </c>
      <c r="C17" s="37">
        <v>380</v>
      </c>
      <c r="D17" s="37">
        <v>198</v>
      </c>
      <c r="E17" s="37">
        <v>182</v>
      </c>
      <c r="F17" s="51">
        <v>0.91900000000000004</v>
      </c>
    </row>
    <row r="18" spans="1:6" x14ac:dyDescent="0.2">
      <c r="A18" s="18"/>
      <c r="B18" s="35" t="s">
        <v>58</v>
      </c>
      <c r="C18" s="37">
        <v>66630</v>
      </c>
      <c r="D18" s="37">
        <v>48672</v>
      </c>
      <c r="E18" s="37">
        <v>17958</v>
      </c>
      <c r="F18" s="51">
        <v>0.36899999999999999</v>
      </c>
    </row>
    <row r="19" spans="1:6" x14ac:dyDescent="0.2">
      <c r="A19" s="18"/>
      <c r="B19" s="35" t="s">
        <v>59</v>
      </c>
      <c r="C19" s="37">
        <v>245.65</v>
      </c>
      <c r="D19" s="37">
        <v>600</v>
      </c>
      <c r="E19" s="37">
        <v>-354.35</v>
      </c>
      <c r="F19" s="51">
        <v>-0.59099999999999997</v>
      </c>
    </row>
    <row r="20" spans="1:6" x14ac:dyDescent="0.2">
      <c r="A20" s="18"/>
      <c r="B20" s="35" t="s">
        <v>60</v>
      </c>
      <c r="C20" s="37">
        <v>340</v>
      </c>
      <c r="D20" s="37">
        <v>0</v>
      </c>
      <c r="E20" s="37">
        <v>340</v>
      </c>
      <c r="F20" s="51" t="s">
        <v>61</v>
      </c>
    </row>
    <row r="21" spans="1:6" x14ac:dyDescent="0.2">
      <c r="A21" s="18"/>
      <c r="B21" s="35" t="s">
        <v>62</v>
      </c>
      <c r="C21" s="37">
        <v>812.49</v>
      </c>
      <c r="D21" s="37">
        <v>2184</v>
      </c>
      <c r="E21" s="37">
        <v>-1371.51</v>
      </c>
      <c r="F21" s="51">
        <v>-0.628</v>
      </c>
    </row>
    <row r="22" spans="1:6" x14ac:dyDescent="0.2">
      <c r="A22" s="18"/>
      <c r="B22" s="35" t="s">
        <v>63</v>
      </c>
      <c r="C22" s="37">
        <v>1328.98</v>
      </c>
      <c r="D22" s="37">
        <v>1440</v>
      </c>
      <c r="E22" s="37">
        <v>-111.02</v>
      </c>
      <c r="F22" s="51">
        <v>-7.6999999999999999E-2</v>
      </c>
    </row>
    <row r="23" spans="1:6" x14ac:dyDescent="0.2">
      <c r="A23" s="18"/>
      <c r="B23" s="35" t="s">
        <v>64</v>
      </c>
      <c r="C23" s="37">
        <v>5</v>
      </c>
      <c r="D23" s="37">
        <v>0</v>
      </c>
      <c r="E23" s="37">
        <v>5</v>
      </c>
      <c r="F23" s="51" t="s">
        <v>61</v>
      </c>
    </row>
    <row r="24" spans="1:6" x14ac:dyDescent="0.2">
      <c r="A24" s="18"/>
      <c r="B24" s="35" t="s">
        <v>65</v>
      </c>
      <c r="C24" s="37">
        <v>74853.490000000005</v>
      </c>
      <c r="D24" s="37">
        <v>58543</v>
      </c>
      <c r="E24" s="37">
        <v>16310.49</v>
      </c>
      <c r="F24" s="51">
        <v>0.27900000000000003</v>
      </c>
    </row>
    <row r="25" spans="1:6" x14ac:dyDescent="0.2">
      <c r="A25" s="18"/>
      <c r="B25" s="35" t="s">
        <v>66</v>
      </c>
      <c r="C25" s="37">
        <v>0</v>
      </c>
      <c r="D25" s="37">
        <v>0</v>
      </c>
      <c r="E25" s="37">
        <v>0</v>
      </c>
      <c r="F25" s="51" t="s">
        <v>61</v>
      </c>
    </row>
    <row r="26" spans="1:6" x14ac:dyDescent="0.2">
      <c r="A26" s="18"/>
      <c r="B26" s="35" t="s">
        <v>67</v>
      </c>
      <c r="C26" s="37">
        <v>74853.490000000005</v>
      </c>
      <c r="D26" s="37">
        <v>58543</v>
      </c>
      <c r="E26" s="37">
        <v>16310.49</v>
      </c>
      <c r="F26" s="51">
        <v>0.27900000000000003</v>
      </c>
    </row>
    <row r="27" spans="1:6" x14ac:dyDescent="0.2">
      <c r="A27" s="18"/>
      <c r="B27" s="35" t="s">
        <v>68</v>
      </c>
      <c r="C27" s="37"/>
      <c r="D27" s="37"/>
      <c r="E27" s="37"/>
      <c r="F27" s="51"/>
    </row>
    <row r="28" spans="1:6" x14ac:dyDescent="0.2">
      <c r="A28" s="18"/>
      <c r="B28" s="35" t="s">
        <v>69</v>
      </c>
      <c r="C28" s="37">
        <v>3780</v>
      </c>
      <c r="D28" s="37">
        <v>3780</v>
      </c>
      <c r="E28" s="37">
        <v>0</v>
      </c>
      <c r="F28" s="51">
        <v>0</v>
      </c>
    </row>
    <row r="29" spans="1:6" x14ac:dyDescent="0.2">
      <c r="A29" s="18"/>
      <c r="B29" s="35" t="s">
        <v>70</v>
      </c>
      <c r="C29" s="37">
        <v>130.9</v>
      </c>
      <c r="D29" s="37">
        <v>350</v>
      </c>
      <c r="E29" s="37">
        <v>-219.1</v>
      </c>
      <c r="F29" s="51">
        <v>-0.626</v>
      </c>
    </row>
    <row r="30" spans="1:6" x14ac:dyDescent="0.2">
      <c r="A30" s="18"/>
      <c r="B30" s="35" t="s">
        <v>71</v>
      </c>
      <c r="C30" s="37">
        <v>100.02</v>
      </c>
      <c r="D30" s="37">
        <v>120</v>
      </c>
      <c r="E30" s="37">
        <v>-19.98</v>
      </c>
      <c r="F30" s="51">
        <v>-0.16700000000000001</v>
      </c>
    </row>
    <row r="31" spans="1:6" x14ac:dyDescent="0.2">
      <c r="A31" s="18"/>
      <c r="B31" s="35" t="s">
        <v>72</v>
      </c>
      <c r="C31" s="37">
        <v>1572.08</v>
      </c>
      <c r="D31" s="37">
        <v>1440</v>
      </c>
      <c r="E31" s="37">
        <v>132.08000000000001</v>
      </c>
      <c r="F31" s="51">
        <v>9.1999999999999998E-2</v>
      </c>
    </row>
    <row r="32" spans="1:6" x14ac:dyDescent="0.2">
      <c r="A32" s="18"/>
      <c r="B32" s="35" t="s">
        <v>96</v>
      </c>
      <c r="C32" s="37">
        <v>0</v>
      </c>
      <c r="D32" s="37">
        <v>500</v>
      </c>
      <c r="E32" s="37">
        <v>-500</v>
      </c>
      <c r="F32" s="51">
        <v>-1</v>
      </c>
    </row>
    <row r="33" spans="1:6" x14ac:dyDescent="0.2">
      <c r="A33" s="18"/>
      <c r="B33" s="35" t="s">
        <v>73</v>
      </c>
      <c r="C33" s="37">
        <v>3000</v>
      </c>
      <c r="D33" s="37">
        <v>3000</v>
      </c>
      <c r="E33" s="37">
        <v>0</v>
      </c>
      <c r="F33" s="51">
        <v>0</v>
      </c>
    </row>
    <row r="34" spans="1:6" x14ac:dyDescent="0.2">
      <c r="A34" s="18"/>
      <c r="B34" s="35" t="s">
        <v>74</v>
      </c>
      <c r="C34" s="37">
        <v>823.02</v>
      </c>
      <c r="D34" s="37">
        <v>804</v>
      </c>
      <c r="E34" s="37">
        <v>19.02</v>
      </c>
      <c r="F34" s="51">
        <v>2.4E-2</v>
      </c>
    </row>
    <row r="35" spans="1:6" x14ac:dyDescent="0.2">
      <c r="A35" s="18"/>
      <c r="B35" s="35" t="s">
        <v>75</v>
      </c>
      <c r="C35" s="37"/>
      <c r="D35" s="37"/>
      <c r="E35" s="37"/>
      <c r="F35" s="51"/>
    </row>
    <row r="36" spans="1:6" x14ac:dyDescent="0.2">
      <c r="A36" s="18"/>
      <c r="B36" s="35" t="s">
        <v>76</v>
      </c>
      <c r="C36" s="37">
        <v>5752</v>
      </c>
      <c r="D36" s="37">
        <v>4698</v>
      </c>
      <c r="E36" s="37">
        <v>1054</v>
      </c>
      <c r="F36" s="51">
        <v>0.224</v>
      </c>
    </row>
    <row r="37" spans="1:6" x14ac:dyDescent="0.2">
      <c r="A37" s="18"/>
      <c r="B37" s="35" t="s">
        <v>77</v>
      </c>
      <c r="C37" s="37">
        <v>4313</v>
      </c>
      <c r="D37" s="37">
        <v>2688</v>
      </c>
      <c r="E37" s="37">
        <v>1625</v>
      </c>
      <c r="F37" s="51">
        <v>0.60499999999999998</v>
      </c>
    </row>
    <row r="38" spans="1:6" x14ac:dyDescent="0.2">
      <c r="A38" s="18"/>
      <c r="B38" s="35" t="s">
        <v>78</v>
      </c>
      <c r="C38" s="37">
        <v>1505</v>
      </c>
      <c r="D38" s="37">
        <v>1152</v>
      </c>
      <c r="E38" s="37">
        <v>353</v>
      </c>
      <c r="F38" s="51">
        <v>0.30599999999999999</v>
      </c>
    </row>
    <row r="39" spans="1:6" x14ac:dyDescent="0.2">
      <c r="A39" s="18"/>
      <c r="B39" s="35" t="s">
        <v>54</v>
      </c>
      <c r="C39" s="37">
        <v>4150</v>
      </c>
      <c r="D39" s="37">
        <v>3192</v>
      </c>
      <c r="E39" s="37">
        <v>958</v>
      </c>
      <c r="F39" s="51">
        <v>0.3</v>
      </c>
    </row>
    <row r="40" spans="1:6" x14ac:dyDescent="0.2">
      <c r="A40" s="18"/>
      <c r="B40" s="35" t="s">
        <v>55</v>
      </c>
      <c r="C40" s="37">
        <v>3070</v>
      </c>
      <c r="D40" s="37">
        <v>1872</v>
      </c>
      <c r="E40" s="37">
        <v>1198</v>
      </c>
      <c r="F40" s="51">
        <v>0.64</v>
      </c>
    </row>
    <row r="41" spans="1:6" x14ac:dyDescent="0.2">
      <c r="A41" s="18"/>
      <c r="B41" s="35" t="s">
        <v>56</v>
      </c>
      <c r="C41" s="37">
        <v>1180</v>
      </c>
      <c r="D41" s="37">
        <v>738</v>
      </c>
      <c r="E41" s="37">
        <v>442</v>
      </c>
      <c r="F41" s="51">
        <v>0.59899999999999998</v>
      </c>
    </row>
    <row r="42" spans="1:6" x14ac:dyDescent="0.2">
      <c r="A42" s="18"/>
      <c r="B42" s="35" t="s">
        <v>79</v>
      </c>
      <c r="C42" s="37">
        <v>240</v>
      </c>
      <c r="D42" s="37">
        <v>480</v>
      </c>
      <c r="E42" s="37">
        <v>-240</v>
      </c>
      <c r="F42" s="51">
        <v>-0.5</v>
      </c>
    </row>
    <row r="43" spans="1:6" x14ac:dyDescent="0.2">
      <c r="A43" s="18"/>
      <c r="B43" s="35" t="s">
        <v>80</v>
      </c>
      <c r="C43" s="37">
        <v>20210</v>
      </c>
      <c r="D43" s="37">
        <v>14820</v>
      </c>
      <c r="E43" s="37">
        <v>5390</v>
      </c>
      <c r="F43" s="51">
        <v>0.36399999999999999</v>
      </c>
    </row>
    <row r="44" spans="1:6" x14ac:dyDescent="0.2">
      <c r="A44" s="18"/>
      <c r="B44" s="35" t="s">
        <v>81</v>
      </c>
      <c r="C44" s="37">
        <v>1650.5</v>
      </c>
      <c r="D44" s="37">
        <v>3252</v>
      </c>
      <c r="E44" s="37">
        <v>-1601.5</v>
      </c>
      <c r="F44" s="51">
        <v>-0.49199999999999999</v>
      </c>
    </row>
    <row r="45" spans="1:6" x14ac:dyDescent="0.2">
      <c r="A45" s="18"/>
      <c r="B45" s="35" t="s">
        <v>82</v>
      </c>
      <c r="C45" s="37">
        <v>543.15</v>
      </c>
      <c r="D45" s="37">
        <v>1752</v>
      </c>
      <c r="E45" s="37">
        <v>-1208.8499999999999</v>
      </c>
      <c r="F45" s="51">
        <v>-0.69</v>
      </c>
    </row>
    <row r="46" spans="1:6" x14ac:dyDescent="0.2">
      <c r="A46" s="18"/>
      <c r="B46" s="35" t="s">
        <v>83</v>
      </c>
      <c r="C46" s="37">
        <v>0</v>
      </c>
      <c r="D46" s="37">
        <v>600</v>
      </c>
      <c r="E46" s="37">
        <v>-600</v>
      </c>
      <c r="F46" s="51">
        <v>-1</v>
      </c>
    </row>
    <row r="47" spans="1:6" x14ac:dyDescent="0.2">
      <c r="A47" s="18"/>
      <c r="B47" s="35" t="s">
        <v>84</v>
      </c>
      <c r="C47" s="37">
        <v>0</v>
      </c>
      <c r="D47" s="37">
        <v>1500</v>
      </c>
      <c r="E47" s="37">
        <v>-1500</v>
      </c>
      <c r="F47" s="51">
        <v>-1</v>
      </c>
    </row>
    <row r="48" spans="1:6" x14ac:dyDescent="0.2">
      <c r="A48" s="18"/>
      <c r="B48" s="35" t="s">
        <v>85</v>
      </c>
      <c r="C48" s="37">
        <v>23218</v>
      </c>
      <c r="D48" s="37">
        <v>17322</v>
      </c>
      <c r="E48" s="37">
        <v>5896</v>
      </c>
      <c r="F48" s="51">
        <v>0.34</v>
      </c>
    </row>
    <row r="49" spans="1:6" x14ac:dyDescent="0.2">
      <c r="A49" s="18"/>
      <c r="B49" s="35" t="s">
        <v>86</v>
      </c>
      <c r="C49" s="37">
        <v>750</v>
      </c>
      <c r="D49" s="37">
        <v>750</v>
      </c>
      <c r="E49" s="37">
        <v>0</v>
      </c>
      <c r="F49" s="51">
        <v>0</v>
      </c>
    </row>
    <row r="50" spans="1:6" x14ac:dyDescent="0.2">
      <c r="A50" s="18"/>
      <c r="B50" s="35" t="s">
        <v>97</v>
      </c>
      <c r="C50" s="37">
        <v>2741.65</v>
      </c>
      <c r="D50" s="37">
        <v>3367</v>
      </c>
      <c r="E50" s="37">
        <v>-625.35</v>
      </c>
      <c r="F50" s="51">
        <v>-0.186</v>
      </c>
    </row>
    <row r="51" spans="1:6" x14ac:dyDescent="0.2">
      <c r="A51" s="18"/>
      <c r="B51" s="35" t="s">
        <v>98</v>
      </c>
      <c r="C51" s="37">
        <v>145.46</v>
      </c>
      <c r="D51" s="37">
        <v>100</v>
      </c>
      <c r="E51" s="37">
        <v>45.46</v>
      </c>
      <c r="F51" s="51">
        <v>0.45500000000000002</v>
      </c>
    </row>
    <row r="52" spans="1:6" x14ac:dyDescent="0.2">
      <c r="A52" s="18"/>
      <c r="B52" s="35" t="s">
        <v>87</v>
      </c>
      <c r="C52" s="37">
        <v>272.10000000000002</v>
      </c>
      <c r="D52" s="37">
        <v>300</v>
      </c>
      <c r="E52" s="37">
        <v>-27.9</v>
      </c>
      <c r="F52" s="51">
        <v>-9.2999999999999999E-2</v>
      </c>
    </row>
    <row r="53" spans="1:6" x14ac:dyDescent="0.2">
      <c r="A53" s="18"/>
      <c r="B53" s="35" t="s">
        <v>88</v>
      </c>
      <c r="C53" s="37">
        <v>20.41</v>
      </c>
      <c r="D53" s="37">
        <v>48</v>
      </c>
      <c r="E53" s="37">
        <v>-27.59</v>
      </c>
      <c r="F53" s="51">
        <v>-0.57499999999999996</v>
      </c>
    </row>
    <row r="54" spans="1:6" x14ac:dyDescent="0.2">
      <c r="A54" s="18"/>
      <c r="B54" s="35" t="s">
        <v>99</v>
      </c>
      <c r="C54" s="37">
        <v>4.09</v>
      </c>
      <c r="D54" s="37">
        <v>0</v>
      </c>
      <c r="E54" s="37">
        <v>4.09</v>
      </c>
      <c r="F54" s="51" t="s">
        <v>61</v>
      </c>
    </row>
    <row r="55" spans="1:6" x14ac:dyDescent="0.2">
      <c r="A55" s="18"/>
      <c r="B55" s="35" t="s">
        <v>89</v>
      </c>
      <c r="C55" s="37">
        <v>282.83999999999997</v>
      </c>
      <c r="D55" s="37">
        <v>234</v>
      </c>
      <c r="E55" s="37">
        <v>48.84</v>
      </c>
      <c r="F55" s="51">
        <v>0.20899999999999999</v>
      </c>
    </row>
    <row r="56" spans="1:6" x14ac:dyDescent="0.2">
      <c r="A56" s="18"/>
      <c r="B56" s="35" t="s">
        <v>100</v>
      </c>
      <c r="C56" s="37">
        <v>985.69</v>
      </c>
      <c r="D56" s="37">
        <v>821</v>
      </c>
      <c r="E56" s="37">
        <v>164.69</v>
      </c>
      <c r="F56" s="51">
        <v>0.20100000000000001</v>
      </c>
    </row>
    <row r="57" spans="1:6" x14ac:dyDescent="0.2">
      <c r="A57" s="18"/>
      <c r="B57" s="35" t="s">
        <v>101</v>
      </c>
      <c r="C57" s="37">
        <v>0</v>
      </c>
      <c r="D57" s="37">
        <v>300</v>
      </c>
      <c r="E57" s="37">
        <v>-300</v>
      </c>
      <c r="F57" s="51">
        <v>-1</v>
      </c>
    </row>
    <row r="58" spans="1:6" x14ac:dyDescent="0.2">
      <c r="A58" s="18"/>
      <c r="B58" s="35" t="s">
        <v>102</v>
      </c>
      <c r="C58" s="37">
        <v>327.94</v>
      </c>
      <c r="D58" s="37">
        <v>271</v>
      </c>
      <c r="E58" s="37">
        <v>56.94</v>
      </c>
      <c r="F58" s="51">
        <v>0.21</v>
      </c>
    </row>
    <row r="59" spans="1:6" x14ac:dyDescent="0.2">
      <c r="A59" s="18"/>
      <c r="B59" s="35" t="s">
        <v>103</v>
      </c>
      <c r="C59" s="37">
        <v>0</v>
      </c>
      <c r="D59" s="37">
        <v>275</v>
      </c>
      <c r="E59" s="37">
        <v>-275</v>
      </c>
      <c r="F59" s="51">
        <v>-1</v>
      </c>
    </row>
    <row r="60" spans="1:6" x14ac:dyDescent="0.2">
      <c r="A60" s="18"/>
      <c r="B60" s="35" t="s">
        <v>90</v>
      </c>
      <c r="C60" s="37">
        <v>60557.85</v>
      </c>
      <c r="D60" s="37">
        <v>55706</v>
      </c>
      <c r="E60" s="37">
        <v>4851.8500000000004</v>
      </c>
      <c r="F60" s="51">
        <v>8.6999999999999994E-2</v>
      </c>
    </row>
    <row r="61" spans="1:6" x14ac:dyDescent="0.2">
      <c r="A61" s="18"/>
      <c r="B61" s="35" t="s">
        <v>91</v>
      </c>
      <c r="C61" s="37">
        <v>14295.64</v>
      </c>
      <c r="D61" s="37">
        <v>2837</v>
      </c>
      <c r="E61" s="37">
        <v>11458.64</v>
      </c>
      <c r="F61" s="51">
        <v>4.0389999999999997</v>
      </c>
    </row>
    <row r="62" spans="1:6" x14ac:dyDescent="0.2">
      <c r="A62" s="18"/>
      <c r="B62" s="35" t="s">
        <v>92</v>
      </c>
      <c r="C62" s="37">
        <v>0</v>
      </c>
      <c r="D62" s="37">
        <v>0</v>
      </c>
      <c r="E62" s="37">
        <v>0</v>
      </c>
      <c r="F62" s="51" t="s">
        <v>61</v>
      </c>
    </row>
    <row r="63" spans="1:6" x14ac:dyDescent="0.2">
      <c r="A63" s="18"/>
      <c r="B63" s="35" t="s">
        <v>93</v>
      </c>
      <c r="C63" s="37">
        <v>0</v>
      </c>
      <c r="D63" s="37">
        <v>0</v>
      </c>
      <c r="E63" s="37">
        <v>0</v>
      </c>
      <c r="F63" s="51" t="s">
        <v>61</v>
      </c>
    </row>
    <row r="64" spans="1:6" x14ac:dyDescent="0.2">
      <c r="A64" s="18"/>
      <c r="B64" s="35" t="s">
        <v>94</v>
      </c>
      <c r="C64" s="37">
        <v>14295.64</v>
      </c>
      <c r="D64" s="37">
        <v>2837</v>
      </c>
      <c r="E64" s="37">
        <v>11458.64</v>
      </c>
      <c r="F64" s="51">
        <v>4.0389999999999997</v>
      </c>
    </row>
    <row r="65" spans="1:6" x14ac:dyDescent="0.2">
      <c r="A65" s="22"/>
      <c r="B65" s="25"/>
      <c r="C65" s="14"/>
      <c r="D65" s="14"/>
      <c r="E65" s="14"/>
      <c r="F65" s="52"/>
    </row>
    <row r="66" spans="1:6" x14ac:dyDescent="0.2">
      <c r="A66" s="2"/>
      <c r="B66" s="32"/>
      <c r="C66" s="53"/>
      <c r="D66" s="54"/>
      <c r="E66" s="55"/>
      <c r="F66" s="56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7"/>
  <sheetViews>
    <sheetView workbookViewId="0"/>
  </sheetViews>
  <sheetFormatPr defaultRowHeight="12.75" x14ac:dyDescent="0.2"/>
  <cols>
    <col min="1" max="1" width="1.5703125" customWidth="1"/>
    <col min="2" max="2" width="35.140625" customWidth="1"/>
    <col min="3" max="3" width="15.28515625" customWidth="1"/>
    <col min="4" max="4" width="13.7109375" customWidth="1"/>
  </cols>
  <sheetData>
    <row r="1" spans="1:4" x14ac:dyDescent="0.2">
      <c r="A1" s="3"/>
      <c r="B1" s="4"/>
      <c r="C1" s="39"/>
      <c r="D1" s="41"/>
    </row>
    <row r="2" spans="1:4" x14ac:dyDescent="0.2">
      <c r="A2" s="2"/>
      <c r="B2" s="71" t="s">
        <v>0</v>
      </c>
      <c r="C2" s="72"/>
      <c r="D2" s="73"/>
    </row>
    <row r="3" spans="1:4" ht="20.25" x14ac:dyDescent="0.3">
      <c r="A3" s="2"/>
      <c r="B3" s="74" t="s">
        <v>111</v>
      </c>
      <c r="C3" s="75"/>
      <c r="D3" s="76"/>
    </row>
    <row r="4" spans="1:4" x14ac:dyDescent="0.2">
      <c r="A4" s="2"/>
      <c r="B4" s="68" t="s">
        <v>43</v>
      </c>
      <c r="C4" s="69"/>
      <c r="D4" s="70"/>
    </row>
    <row r="5" spans="1:4" x14ac:dyDescent="0.2">
      <c r="A5" s="2"/>
      <c r="B5" s="23"/>
      <c r="C5" s="42"/>
      <c r="D5" s="44"/>
    </row>
    <row r="6" spans="1:4" x14ac:dyDescent="0.2">
      <c r="A6" s="20"/>
      <c r="B6" s="30" t="s">
        <v>104</v>
      </c>
      <c r="C6" s="45" t="s">
        <v>44</v>
      </c>
      <c r="D6" s="47" t="s">
        <v>105</v>
      </c>
    </row>
    <row r="7" spans="1:4" x14ac:dyDescent="0.2">
      <c r="A7" s="21"/>
      <c r="B7" s="24"/>
      <c r="C7" s="48"/>
      <c r="D7" s="50"/>
    </row>
    <row r="8" spans="1:4" x14ac:dyDescent="0.2">
      <c r="A8" s="57"/>
      <c r="B8" s="58"/>
      <c r="C8" s="37"/>
      <c r="D8" s="38"/>
    </row>
    <row r="9" spans="1:4" ht="12" customHeight="1" x14ac:dyDescent="0.2">
      <c r="A9" s="57"/>
      <c r="B9" s="62" t="s">
        <v>106</v>
      </c>
      <c r="C9" s="59"/>
      <c r="D9" s="38"/>
    </row>
    <row r="10" spans="1:4" ht="12" customHeight="1" x14ac:dyDescent="0.2">
      <c r="A10" s="57"/>
      <c r="B10" s="58"/>
      <c r="C10" s="37"/>
      <c r="D10" s="38"/>
    </row>
    <row r="11" spans="1:4" ht="12" customHeight="1" x14ac:dyDescent="0.2">
      <c r="A11" s="57"/>
      <c r="B11" s="58" t="s">
        <v>48</v>
      </c>
      <c r="C11" s="37"/>
      <c r="D11" s="38"/>
    </row>
    <row r="12" spans="1:4" ht="12" customHeight="1" x14ac:dyDescent="0.2">
      <c r="A12" s="57"/>
      <c r="B12" s="58" t="s">
        <v>62</v>
      </c>
      <c r="C12" s="37">
        <v>773.86</v>
      </c>
      <c r="D12" s="38">
        <v>812.49</v>
      </c>
    </row>
    <row r="13" spans="1:4" ht="12" customHeight="1" x14ac:dyDescent="0.2">
      <c r="A13" s="57"/>
      <c r="B13" s="58" t="s">
        <v>65</v>
      </c>
      <c r="C13" s="37">
        <v>773.86</v>
      </c>
      <c r="D13" s="38">
        <v>812.49</v>
      </c>
    </row>
    <row r="14" spans="1:4" ht="12" customHeight="1" x14ac:dyDescent="0.2">
      <c r="A14" s="57"/>
      <c r="B14" s="58"/>
      <c r="C14" s="37"/>
      <c r="D14" s="38"/>
    </row>
    <row r="15" spans="1:4" ht="12" customHeight="1" x14ac:dyDescent="0.2">
      <c r="A15" s="57"/>
      <c r="B15" s="58" t="s">
        <v>107</v>
      </c>
      <c r="C15" s="37"/>
      <c r="D15" s="38"/>
    </row>
    <row r="16" spans="1:4" ht="12" customHeight="1" x14ac:dyDescent="0.2">
      <c r="A16" s="57"/>
      <c r="B16" s="58" t="s">
        <v>72</v>
      </c>
      <c r="C16" s="37">
        <v>240</v>
      </c>
      <c r="D16" s="38">
        <v>1572.08</v>
      </c>
    </row>
    <row r="17" spans="1:4" ht="12" customHeight="1" x14ac:dyDescent="0.2">
      <c r="A17" s="57"/>
      <c r="B17" s="58" t="s">
        <v>74</v>
      </c>
      <c r="C17" s="37">
        <v>152.91999999999999</v>
      </c>
      <c r="D17" s="38">
        <v>823.02</v>
      </c>
    </row>
    <row r="18" spans="1:4" ht="12" customHeight="1" x14ac:dyDescent="0.2">
      <c r="A18" s="57"/>
      <c r="B18" s="58" t="s">
        <v>86</v>
      </c>
      <c r="C18" s="37">
        <v>250</v>
      </c>
      <c r="D18" s="38">
        <v>500</v>
      </c>
    </row>
    <row r="19" spans="1:4" ht="12" customHeight="1" x14ac:dyDescent="0.2">
      <c r="A19" s="57"/>
      <c r="B19" s="58" t="s">
        <v>98</v>
      </c>
      <c r="C19" s="37">
        <v>0</v>
      </c>
      <c r="D19" s="38">
        <v>145.46</v>
      </c>
    </row>
    <row r="20" spans="1:4" ht="12" customHeight="1" x14ac:dyDescent="0.2">
      <c r="A20" s="57"/>
      <c r="B20" s="58" t="s">
        <v>108</v>
      </c>
      <c r="C20" s="37">
        <f>SUM(C16:C19)</f>
        <v>642.91999999999996</v>
      </c>
      <c r="D20" s="38">
        <f>SUM(D16:D19)</f>
        <v>3040.56</v>
      </c>
    </row>
    <row r="21" spans="1:4" ht="12" customHeight="1" x14ac:dyDescent="0.2">
      <c r="A21" s="57"/>
      <c r="B21" s="58"/>
      <c r="C21" s="37"/>
      <c r="D21" s="38"/>
    </row>
    <row r="22" spans="1:4" ht="12" customHeight="1" x14ac:dyDescent="0.2">
      <c r="A22" s="57"/>
      <c r="B22" s="58" t="s">
        <v>94</v>
      </c>
      <c r="C22" s="37">
        <f>C13-C20</f>
        <v>130.94000000000005</v>
      </c>
      <c r="D22" s="38">
        <f>D13-D20</f>
        <v>-2228.0699999999997</v>
      </c>
    </row>
    <row r="23" spans="1:4" ht="12" customHeight="1" x14ac:dyDescent="0.2">
      <c r="A23" s="57"/>
      <c r="B23" s="58"/>
      <c r="C23" s="37"/>
      <c r="D23" s="38"/>
    </row>
    <row r="24" spans="1:4" ht="12" customHeight="1" x14ac:dyDescent="0.2">
      <c r="A24" s="57"/>
      <c r="B24" s="62" t="s">
        <v>109</v>
      </c>
      <c r="C24" s="59"/>
      <c r="D24" s="38"/>
    </row>
    <row r="25" spans="1:4" ht="12" customHeight="1" x14ac:dyDescent="0.2">
      <c r="A25" s="57"/>
      <c r="B25" s="58"/>
      <c r="C25" s="37"/>
      <c r="D25" s="38"/>
    </row>
    <row r="26" spans="1:4" ht="12" customHeight="1" x14ac:dyDescent="0.2">
      <c r="A26" s="57"/>
      <c r="B26" s="58" t="s">
        <v>48</v>
      </c>
      <c r="C26" s="37"/>
      <c r="D26" s="38"/>
    </row>
    <row r="27" spans="1:4" ht="12" customHeight="1" x14ac:dyDescent="0.2">
      <c r="A27" s="57"/>
      <c r="B27" s="58" t="s">
        <v>60</v>
      </c>
      <c r="C27" s="37">
        <v>170</v>
      </c>
      <c r="D27" s="38">
        <v>340</v>
      </c>
    </row>
    <row r="28" spans="1:4" ht="12" customHeight="1" x14ac:dyDescent="0.2">
      <c r="A28" s="57"/>
      <c r="B28" s="58" t="s">
        <v>65</v>
      </c>
      <c r="C28" s="37">
        <v>170</v>
      </c>
      <c r="D28" s="38">
        <v>340</v>
      </c>
    </row>
    <row r="29" spans="1:4" ht="12" customHeight="1" x14ac:dyDescent="0.2">
      <c r="A29" s="57"/>
      <c r="B29" s="58"/>
      <c r="C29" s="37"/>
      <c r="D29" s="38"/>
    </row>
    <row r="30" spans="1:4" ht="12" customHeight="1" x14ac:dyDescent="0.2">
      <c r="A30" s="57"/>
      <c r="B30" s="58" t="s">
        <v>94</v>
      </c>
      <c r="C30" s="37">
        <v>170</v>
      </c>
      <c r="D30" s="38">
        <v>340</v>
      </c>
    </row>
    <row r="31" spans="1:4" ht="12" customHeight="1" x14ac:dyDescent="0.2">
      <c r="A31" s="57"/>
      <c r="B31" s="58"/>
      <c r="C31" s="37"/>
      <c r="D31" s="38"/>
    </row>
    <row r="32" spans="1:4" ht="12" customHeight="1" x14ac:dyDescent="0.2">
      <c r="A32" s="57"/>
      <c r="B32" s="62" t="s">
        <v>112</v>
      </c>
      <c r="C32" s="59"/>
      <c r="D32" s="38"/>
    </row>
    <row r="33" spans="1:4" ht="12" customHeight="1" x14ac:dyDescent="0.2">
      <c r="A33" s="57"/>
      <c r="B33" s="58"/>
      <c r="C33" s="37"/>
      <c r="D33" s="38"/>
    </row>
    <row r="34" spans="1:4" ht="12" customHeight="1" x14ac:dyDescent="0.2">
      <c r="A34" s="57"/>
      <c r="B34" s="58" t="s">
        <v>48</v>
      </c>
      <c r="C34" s="37"/>
      <c r="D34" s="38"/>
    </row>
    <row r="35" spans="1:4" ht="12" customHeight="1" x14ac:dyDescent="0.2">
      <c r="A35" s="57"/>
      <c r="B35" s="58" t="s">
        <v>51</v>
      </c>
      <c r="C35" s="37">
        <v>5400</v>
      </c>
      <c r="D35" s="38">
        <v>28760</v>
      </c>
    </row>
    <row r="36" spans="1:4" ht="12" customHeight="1" x14ac:dyDescent="0.2">
      <c r="A36" s="57"/>
      <c r="B36" s="58" t="s">
        <v>52</v>
      </c>
      <c r="C36" s="37">
        <v>3835</v>
      </c>
      <c r="D36" s="38">
        <v>21565</v>
      </c>
    </row>
    <row r="37" spans="1:4" ht="12" customHeight="1" x14ac:dyDescent="0.2">
      <c r="A37" s="57"/>
      <c r="B37" s="58" t="s">
        <v>53</v>
      </c>
      <c r="C37" s="37">
        <v>1200</v>
      </c>
      <c r="D37" s="38">
        <v>7535</v>
      </c>
    </row>
    <row r="38" spans="1:4" ht="12" customHeight="1" x14ac:dyDescent="0.2">
      <c r="A38" s="57"/>
      <c r="B38" s="58" t="s">
        <v>54</v>
      </c>
      <c r="C38" s="37">
        <v>780</v>
      </c>
      <c r="D38" s="38">
        <v>4140</v>
      </c>
    </row>
    <row r="39" spans="1:4" ht="12" customHeight="1" x14ac:dyDescent="0.2">
      <c r="A39" s="57"/>
      <c r="B39" s="58" t="s">
        <v>55</v>
      </c>
      <c r="C39" s="37">
        <v>550</v>
      </c>
      <c r="D39" s="38">
        <v>3070</v>
      </c>
    </row>
    <row r="40" spans="1:4" ht="12" customHeight="1" x14ac:dyDescent="0.2">
      <c r="A40" s="57"/>
      <c r="B40" s="58" t="s">
        <v>56</v>
      </c>
      <c r="C40" s="37">
        <v>180</v>
      </c>
      <c r="D40" s="38">
        <v>1180</v>
      </c>
    </row>
    <row r="41" spans="1:4" ht="12" customHeight="1" x14ac:dyDescent="0.2">
      <c r="A41" s="57"/>
      <c r="B41" s="58" t="s">
        <v>57</v>
      </c>
      <c r="C41" s="37">
        <v>70</v>
      </c>
      <c r="D41" s="38">
        <v>380</v>
      </c>
    </row>
    <row r="42" spans="1:4" ht="12" customHeight="1" x14ac:dyDescent="0.2">
      <c r="A42" s="57"/>
      <c r="B42" s="58" t="s">
        <v>59</v>
      </c>
      <c r="C42" s="37">
        <v>0</v>
      </c>
      <c r="D42" s="38">
        <v>245.65</v>
      </c>
    </row>
    <row r="43" spans="1:4" ht="12" customHeight="1" x14ac:dyDescent="0.2">
      <c r="A43" s="57"/>
      <c r="B43" s="58" t="s">
        <v>63</v>
      </c>
      <c r="C43" s="37">
        <v>208.59</v>
      </c>
      <c r="D43" s="38">
        <v>1101.4000000000001</v>
      </c>
    </row>
    <row r="44" spans="1:4" ht="12" customHeight="1" x14ac:dyDescent="0.2">
      <c r="A44" s="57"/>
      <c r="B44" s="58" t="s">
        <v>65</v>
      </c>
      <c r="C44" s="37">
        <v>12223.59</v>
      </c>
      <c r="D44" s="38">
        <v>67977.05</v>
      </c>
    </row>
    <row r="45" spans="1:4" ht="12" customHeight="1" x14ac:dyDescent="0.2">
      <c r="A45" s="57"/>
      <c r="B45" s="58"/>
      <c r="C45" s="37"/>
      <c r="D45" s="38"/>
    </row>
    <row r="46" spans="1:4" ht="12" customHeight="1" x14ac:dyDescent="0.2">
      <c r="A46" s="57"/>
      <c r="B46" s="58" t="s">
        <v>107</v>
      </c>
      <c r="C46" s="37"/>
      <c r="D46" s="38"/>
    </row>
    <row r="47" spans="1:4" ht="12" customHeight="1" x14ac:dyDescent="0.2">
      <c r="A47" s="57"/>
      <c r="B47" s="58" t="s">
        <v>71</v>
      </c>
      <c r="C47" s="37">
        <v>0</v>
      </c>
      <c r="D47" s="38">
        <v>3.25</v>
      </c>
    </row>
    <row r="48" spans="1:4" ht="12" customHeight="1" x14ac:dyDescent="0.2">
      <c r="A48" s="57"/>
      <c r="B48" s="58" t="s">
        <v>76</v>
      </c>
      <c r="C48" s="37">
        <v>1080</v>
      </c>
      <c r="D48" s="38">
        <v>5752</v>
      </c>
    </row>
    <row r="49" spans="1:4" ht="12" customHeight="1" x14ac:dyDescent="0.2">
      <c r="A49" s="57"/>
      <c r="B49" s="58" t="s">
        <v>77</v>
      </c>
      <c r="C49" s="37">
        <v>767</v>
      </c>
      <c r="D49" s="38">
        <v>4313</v>
      </c>
    </row>
    <row r="50" spans="1:4" ht="12" customHeight="1" x14ac:dyDescent="0.2">
      <c r="A50" s="57"/>
      <c r="B50" s="58" t="s">
        <v>78</v>
      </c>
      <c r="C50" s="37">
        <v>238</v>
      </c>
      <c r="D50" s="38">
        <v>1505</v>
      </c>
    </row>
    <row r="51" spans="1:4" ht="12" customHeight="1" x14ac:dyDescent="0.2">
      <c r="A51" s="57"/>
      <c r="B51" s="58" t="s">
        <v>54</v>
      </c>
      <c r="C51" s="37">
        <v>780</v>
      </c>
      <c r="D51" s="38">
        <v>4150</v>
      </c>
    </row>
    <row r="52" spans="1:4" ht="12" customHeight="1" x14ac:dyDescent="0.2">
      <c r="A52" s="57"/>
      <c r="B52" s="58" t="s">
        <v>55</v>
      </c>
      <c r="C52" s="37">
        <v>550</v>
      </c>
      <c r="D52" s="38">
        <v>3070</v>
      </c>
    </row>
    <row r="53" spans="1:4" ht="12" customHeight="1" x14ac:dyDescent="0.2">
      <c r="A53" s="57"/>
      <c r="B53" s="58" t="s">
        <v>56</v>
      </c>
      <c r="C53" s="37">
        <v>180</v>
      </c>
      <c r="D53" s="38">
        <v>1180</v>
      </c>
    </row>
    <row r="54" spans="1:4" ht="12" customHeight="1" x14ac:dyDescent="0.2">
      <c r="A54" s="57"/>
      <c r="B54" s="58" t="s">
        <v>79</v>
      </c>
      <c r="C54" s="37">
        <v>40</v>
      </c>
      <c r="D54" s="38">
        <v>240</v>
      </c>
    </row>
    <row r="55" spans="1:4" ht="12" customHeight="1" x14ac:dyDescent="0.2">
      <c r="A55" s="57"/>
      <c r="B55" s="58" t="s">
        <v>81</v>
      </c>
      <c r="C55" s="37">
        <v>915.5</v>
      </c>
      <c r="D55" s="38">
        <v>1650.5</v>
      </c>
    </row>
    <row r="56" spans="1:4" ht="12" customHeight="1" x14ac:dyDescent="0.2">
      <c r="A56" s="57"/>
      <c r="B56" s="58" t="s">
        <v>82</v>
      </c>
      <c r="C56" s="37">
        <v>440</v>
      </c>
      <c r="D56" s="38">
        <v>543.15</v>
      </c>
    </row>
    <row r="57" spans="1:4" ht="12" customHeight="1" x14ac:dyDescent="0.2">
      <c r="A57" s="57"/>
      <c r="B57" s="58" t="s">
        <v>85</v>
      </c>
      <c r="C57" s="37">
        <v>4186</v>
      </c>
      <c r="D57" s="38">
        <v>23218</v>
      </c>
    </row>
    <row r="58" spans="1:4" ht="12" customHeight="1" x14ac:dyDescent="0.2">
      <c r="A58" s="57"/>
      <c r="B58" s="58" t="s">
        <v>108</v>
      </c>
      <c r="C58" s="37">
        <v>9176.5</v>
      </c>
      <c r="D58" s="38">
        <v>45624.9</v>
      </c>
    </row>
    <row r="59" spans="1:4" ht="12" customHeight="1" x14ac:dyDescent="0.2">
      <c r="A59" s="57"/>
      <c r="B59" s="58"/>
      <c r="C59" s="37"/>
      <c r="D59" s="38"/>
    </row>
    <row r="60" spans="1:4" ht="12" customHeight="1" x14ac:dyDescent="0.2">
      <c r="A60" s="57"/>
      <c r="B60" s="58" t="s">
        <v>94</v>
      </c>
      <c r="C60" s="37">
        <v>3047.09</v>
      </c>
      <c r="D60" s="38">
        <v>22352.15</v>
      </c>
    </row>
    <row r="61" spans="1:4" ht="12" customHeight="1" x14ac:dyDescent="0.2">
      <c r="A61" s="57"/>
      <c r="B61" s="58"/>
      <c r="C61" s="37"/>
      <c r="D61" s="38"/>
    </row>
    <row r="62" spans="1:4" ht="12" customHeight="1" x14ac:dyDescent="0.2">
      <c r="A62" s="57"/>
      <c r="B62" s="62" t="s">
        <v>110</v>
      </c>
      <c r="C62" s="59"/>
      <c r="D62" s="38"/>
    </row>
    <row r="63" spans="1:4" ht="12" customHeight="1" x14ac:dyDescent="0.2">
      <c r="A63" s="57"/>
      <c r="B63" s="58"/>
      <c r="C63" s="37"/>
      <c r="D63" s="38"/>
    </row>
    <row r="64" spans="1:4" ht="12" customHeight="1" x14ac:dyDescent="0.2">
      <c r="A64" s="57"/>
      <c r="B64" s="58" t="s">
        <v>48</v>
      </c>
      <c r="C64" s="37"/>
      <c r="D64" s="38"/>
    </row>
    <row r="65" spans="1:4" ht="12" customHeight="1" x14ac:dyDescent="0.2">
      <c r="A65" s="57"/>
      <c r="B65" s="58" t="s">
        <v>49</v>
      </c>
      <c r="C65" s="37">
        <v>122.73</v>
      </c>
      <c r="D65" s="38">
        <v>5491.37</v>
      </c>
    </row>
    <row r="66" spans="1:4" ht="12" customHeight="1" x14ac:dyDescent="0.2">
      <c r="A66" s="57"/>
      <c r="B66" s="58" t="s">
        <v>63</v>
      </c>
      <c r="C66" s="37">
        <v>42.17</v>
      </c>
      <c r="D66" s="38">
        <v>227.58</v>
      </c>
    </row>
    <row r="67" spans="1:4" ht="12" customHeight="1" x14ac:dyDescent="0.2">
      <c r="A67" s="57"/>
      <c r="B67" s="58" t="s">
        <v>64</v>
      </c>
      <c r="C67" s="37">
        <v>5</v>
      </c>
      <c r="D67" s="38">
        <v>5</v>
      </c>
    </row>
    <row r="68" spans="1:4" ht="12" customHeight="1" x14ac:dyDescent="0.2">
      <c r="A68" s="57"/>
      <c r="B68" s="58" t="s">
        <v>65</v>
      </c>
      <c r="C68" s="37">
        <v>169.9</v>
      </c>
      <c r="D68" s="38">
        <v>5723.95</v>
      </c>
    </row>
    <row r="69" spans="1:4" ht="12" customHeight="1" x14ac:dyDescent="0.2">
      <c r="A69" s="57"/>
      <c r="B69" s="58"/>
      <c r="C69" s="37"/>
      <c r="D69" s="38"/>
    </row>
    <row r="70" spans="1:4" ht="12" customHeight="1" x14ac:dyDescent="0.2">
      <c r="A70" s="57"/>
      <c r="B70" s="58" t="s">
        <v>107</v>
      </c>
      <c r="C70" s="37"/>
      <c r="D70" s="38"/>
    </row>
    <row r="71" spans="1:4" ht="12" customHeight="1" x14ac:dyDescent="0.2">
      <c r="A71" s="57"/>
      <c r="B71" s="58" t="s">
        <v>69</v>
      </c>
      <c r="C71" s="37">
        <v>630</v>
      </c>
      <c r="D71" s="38">
        <v>3780</v>
      </c>
    </row>
    <row r="72" spans="1:4" ht="12" customHeight="1" x14ac:dyDescent="0.2">
      <c r="A72" s="57"/>
      <c r="B72" s="58" t="s">
        <v>70</v>
      </c>
      <c r="C72" s="37">
        <v>130.9</v>
      </c>
      <c r="D72" s="38">
        <v>130.9</v>
      </c>
    </row>
    <row r="73" spans="1:4" ht="12" customHeight="1" x14ac:dyDescent="0.2">
      <c r="A73" s="57"/>
      <c r="B73" s="58" t="s">
        <v>71</v>
      </c>
      <c r="C73" s="37">
        <v>3.13</v>
      </c>
      <c r="D73" s="38">
        <v>96.77</v>
      </c>
    </row>
    <row r="74" spans="1:4" ht="12" customHeight="1" x14ac:dyDescent="0.2">
      <c r="A74" s="57"/>
      <c r="B74" s="58" t="s">
        <v>73</v>
      </c>
      <c r="C74" s="37">
        <v>500</v>
      </c>
      <c r="D74" s="38">
        <v>3000</v>
      </c>
    </row>
    <row r="75" spans="1:4" ht="12" customHeight="1" x14ac:dyDescent="0.2">
      <c r="A75" s="57"/>
      <c r="B75" s="58" t="s">
        <v>86</v>
      </c>
      <c r="C75" s="37">
        <v>125</v>
      </c>
      <c r="D75" s="38">
        <v>250</v>
      </c>
    </row>
    <row r="76" spans="1:4" ht="12" customHeight="1" x14ac:dyDescent="0.2">
      <c r="A76" s="57"/>
      <c r="B76" s="58" t="s">
        <v>97</v>
      </c>
      <c r="C76" s="37">
        <v>0</v>
      </c>
      <c r="D76" s="38">
        <v>2741.65</v>
      </c>
    </row>
    <row r="77" spans="1:4" ht="12" customHeight="1" x14ac:dyDescent="0.2">
      <c r="A77" s="57"/>
      <c r="B77" s="58" t="s">
        <v>87</v>
      </c>
      <c r="C77" s="37">
        <v>0</v>
      </c>
      <c r="D77" s="38">
        <v>272.10000000000002</v>
      </c>
    </row>
    <row r="78" spans="1:4" ht="12" customHeight="1" x14ac:dyDescent="0.2">
      <c r="A78" s="57"/>
      <c r="B78" s="58" t="s">
        <v>88</v>
      </c>
      <c r="C78" s="37">
        <v>0</v>
      </c>
      <c r="D78" s="38">
        <v>20.41</v>
      </c>
    </row>
    <row r="79" spans="1:4" ht="12" customHeight="1" x14ac:dyDescent="0.2">
      <c r="A79" s="57"/>
      <c r="B79" s="58" t="s">
        <v>99</v>
      </c>
      <c r="C79" s="37">
        <v>0</v>
      </c>
      <c r="D79" s="38">
        <v>4.09</v>
      </c>
    </row>
    <row r="80" spans="1:4" ht="12" customHeight="1" x14ac:dyDescent="0.2">
      <c r="A80" s="57"/>
      <c r="B80" s="58" t="s">
        <v>89</v>
      </c>
      <c r="C80" s="37">
        <v>47.14</v>
      </c>
      <c r="D80" s="38">
        <v>282.83999999999997</v>
      </c>
    </row>
    <row r="81" spans="1:4" ht="12" customHeight="1" x14ac:dyDescent="0.2">
      <c r="A81" s="57"/>
      <c r="B81" s="58" t="s">
        <v>100</v>
      </c>
      <c r="C81" s="37">
        <v>0</v>
      </c>
      <c r="D81" s="38">
        <v>985.69</v>
      </c>
    </row>
    <row r="82" spans="1:4" ht="12" customHeight="1" x14ac:dyDescent="0.2">
      <c r="A82" s="57"/>
      <c r="B82" s="58" t="s">
        <v>102</v>
      </c>
      <c r="C82" s="37">
        <v>0</v>
      </c>
      <c r="D82" s="38">
        <v>327.94</v>
      </c>
    </row>
    <row r="83" spans="1:4" ht="12" customHeight="1" x14ac:dyDescent="0.2">
      <c r="A83" s="57"/>
      <c r="B83" s="58" t="s">
        <v>108</v>
      </c>
      <c r="C83" s="37">
        <f>SUM(C71:C82)</f>
        <v>1436.17</v>
      </c>
      <c r="D83" s="38">
        <f>SUM(D71:D82)</f>
        <v>11892.390000000001</v>
      </c>
    </row>
    <row r="84" spans="1:4" ht="12" customHeight="1" x14ac:dyDescent="0.2">
      <c r="A84" s="57"/>
      <c r="B84" s="58"/>
      <c r="C84" s="37"/>
      <c r="D84" s="38"/>
    </row>
    <row r="85" spans="1:4" ht="12" customHeight="1" x14ac:dyDescent="0.2">
      <c r="A85" s="57"/>
      <c r="B85" s="58" t="s">
        <v>94</v>
      </c>
      <c r="C85" s="37">
        <f>C68-C83</f>
        <v>-1266.27</v>
      </c>
      <c r="D85" s="38">
        <f>D68-D83</f>
        <v>-6168.4400000000014</v>
      </c>
    </row>
    <row r="86" spans="1:4" ht="12" customHeight="1" x14ac:dyDescent="0.2">
      <c r="A86" s="22"/>
      <c r="B86" s="60"/>
      <c r="C86" s="14"/>
      <c r="D86" s="61"/>
    </row>
    <row r="87" spans="1:4" ht="12.6" customHeight="1" x14ac:dyDescent="0.2">
      <c r="A87" s="2"/>
      <c r="B87" s="63" t="s">
        <v>113</v>
      </c>
      <c r="C87" s="64">
        <f>C22+C30+C60+C85</f>
        <v>2081.7600000000002</v>
      </c>
      <c r="D87" s="65">
        <f>D22+D30+D60+D85</f>
        <v>14295.64</v>
      </c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9"/>
  <sheetViews>
    <sheetView showGridLines="0" tabSelected="1" workbookViewId="0"/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71" t="s">
        <v>0</v>
      </c>
      <c r="C2" s="72"/>
      <c r="D2" s="72"/>
      <c r="E2" s="72"/>
      <c r="F2" s="73"/>
      <c r="G2" s="2"/>
    </row>
    <row r="3" spans="1:15" ht="22.5" customHeight="1" x14ac:dyDescent="0.3">
      <c r="A3" s="2"/>
      <c r="B3" s="74" t="s">
        <v>1</v>
      </c>
      <c r="C3" s="75"/>
      <c r="D3" s="75"/>
      <c r="E3" s="75"/>
      <c r="F3" s="76"/>
      <c r="G3" s="2"/>
    </row>
    <row r="4" spans="1:15" ht="12" x14ac:dyDescent="0.2">
      <c r="A4" s="2"/>
      <c r="B4" s="68" t="s">
        <v>2</v>
      </c>
      <c r="C4" s="69"/>
      <c r="D4" s="69"/>
      <c r="E4" s="69"/>
      <c r="F4" s="70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66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67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12495.28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65226.42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24676.03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102797.73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164.37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1540.66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90572.81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11000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-9000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2000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21</v>
      </c>
      <c r="C26" s="36" t="s">
        <v>3</v>
      </c>
      <c r="D26" s="37">
        <v>4655.03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22</v>
      </c>
      <c r="C27" s="36" t="s">
        <v>3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23</v>
      </c>
      <c r="C28" s="36" t="s">
        <v>3</v>
      </c>
      <c r="D28" s="37"/>
      <c r="E28" s="37">
        <v>-741.78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24</v>
      </c>
      <c r="C29" s="36" t="s">
        <v>3</v>
      </c>
      <c r="D29" s="37"/>
      <c r="E29" s="37"/>
      <c r="F29" s="38">
        <v>201673.48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25</v>
      </c>
      <c r="C30" s="36" t="s">
        <v>3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26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27</v>
      </c>
      <c r="C32" s="36" t="s">
        <v>3</v>
      </c>
      <c r="D32" s="37">
        <v>7398.49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28</v>
      </c>
      <c r="C33" s="36" t="s">
        <v>3</v>
      </c>
      <c r="D33" s="37">
        <v>25877.64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29</v>
      </c>
      <c r="C34" s="36" t="s">
        <v>3</v>
      </c>
      <c r="D34" s="37">
        <v>180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30</v>
      </c>
      <c r="C35" s="36" t="s">
        <v>3</v>
      </c>
      <c r="D35" s="37">
        <v>15000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31</v>
      </c>
      <c r="C36" s="36" t="s">
        <v>3</v>
      </c>
      <c r="D36" s="37"/>
      <c r="E36" s="37">
        <v>48456.13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32</v>
      </c>
      <c r="C37" s="36" t="s">
        <v>3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33</v>
      </c>
      <c r="C38" s="36" t="s">
        <v>3</v>
      </c>
      <c r="D38" s="37">
        <v>143.26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34</v>
      </c>
      <c r="C39" s="36" t="s">
        <v>3</v>
      </c>
      <c r="D39" s="37">
        <v>-187.37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35</v>
      </c>
      <c r="C40" s="36" t="s">
        <v>3</v>
      </c>
      <c r="D40" s="37"/>
      <c r="E40" s="37">
        <v>-44.11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36</v>
      </c>
      <c r="C41" s="36" t="s">
        <v>3</v>
      </c>
      <c r="D41" s="37"/>
      <c r="E41" s="37"/>
      <c r="F41" s="38">
        <v>48412.02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37</v>
      </c>
      <c r="C42" s="36"/>
      <c r="D42" s="37"/>
      <c r="E42" s="37"/>
      <c r="F42" s="38">
        <v>153261.46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38</v>
      </c>
      <c r="C43" s="36" t="s">
        <v>3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39</v>
      </c>
      <c r="C44" s="36" t="s">
        <v>3</v>
      </c>
      <c r="D44" s="37"/>
      <c r="E44" s="37">
        <v>138965.82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40</v>
      </c>
      <c r="C45" s="36" t="s">
        <v>3</v>
      </c>
      <c r="D45" s="37"/>
      <c r="E45" s="37">
        <v>14295.64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 t="s">
        <v>41</v>
      </c>
      <c r="C46" s="36" t="s">
        <v>3</v>
      </c>
      <c r="D46" s="37"/>
      <c r="E46" s="37"/>
      <c r="F46" s="38">
        <v>153261.46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5" customFormat="1" ht="12.75" customHeight="1" x14ac:dyDescent="0.2">
      <c r="A47" s="18"/>
      <c r="B47" s="35"/>
      <c r="C47" s="36"/>
      <c r="D47" s="37"/>
      <c r="E47" s="37"/>
      <c r="F47" s="38"/>
      <c r="G47" s="11"/>
      <c r="H47" s="10"/>
      <c r="I47" s="9"/>
      <c r="J47" s="9"/>
      <c r="K47" s="9"/>
      <c r="L47" s="9"/>
      <c r="M47" s="9"/>
      <c r="N47" s="9"/>
      <c r="O47" s="9"/>
    </row>
    <row r="48" spans="1:15" s="17" customFormat="1" ht="2.1" customHeight="1" x14ac:dyDescent="0.2">
      <c r="A48" s="22"/>
      <c r="B48" s="25"/>
      <c r="C48" s="14"/>
      <c r="D48" s="14"/>
      <c r="E48" s="14"/>
      <c r="F48" s="29"/>
      <c r="G48" s="26"/>
      <c r="H48" s="15"/>
      <c r="I48" s="16"/>
      <c r="J48" s="16"/>
      <c r="K48" s="16"/>
      <c r="L48" s="16"/>
      <c r="M48" s="16"/>
      <c r="N48" s="16"/>
      <c r="O48" s="16"/>
    </row>
    <row r="49" spans="2:7" s="2" customFormat="1" ht="12" x14ac:dyDescent="0.2">
      <c r="B49" s="32"/>
      <c r="C49" s="33"/>
      <c r="D49" s="33"/>
      <c r="E49" s="33"/>
      <c r="F49" s="34"/>
      <c r="G49" s="11"/>
    </row>
    <row r="50" spans="2:7" ht="12" x14ac:dyDescent="0.2">
      <c r="G50" s="11"/>
    </row>
    <row r="51" spans="2:7" ht="12" x14ac:dyDescent="0.2"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  <c r="G53" s="11"/>
    </row>
    <row r="54" spans="2:7" ht="12.75" x14ac:dyDescent="0.2">
      <c r="B54"/>
      <c r="C54"/>
      <c r="D54"/>
      <c r="E54"/>
      <c r="G54" s="11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  <row r="58" spans="2:7" ht="12.75" x14ac:dyDescent="0.2">
      <c r="B58"/>
      <c r="C58"/>
      <c r="D58"/>
      <c r="E58"/>
    </row>
    <row r="59" spans="2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Dec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2018-10-14T08:03:20Z</dcterms:modified>
</cp:coreProperties>
</file>