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a\Documents\Anne\SIRA\Minutes\8th July\Documents\Treasury\"/>
    </mc:Choice>
  </mc:AlternateContent>
  <xr:revisionPtr revIDLastSave="0" documentId="10_ncr:8100000_{D48C8A52-4B18-4A05-9D45-B9C736FCE43E}" xr6:coauthVersionLast="33" xr6:coauthVersionMax="33" xr10:uidLastSave="{00000000-0000-0000-0000-000000000000}"/>
  <bookViews>
    <workbookView xWindow="0" yWindow="0" windowWidth="21570" windowHeight="7980" activeTab="3" xr2:uid="{00000000-000D-0000-FFFF-FFFF00000000}"/>
  </bookViews>
  <sheets>
    <sheet name="May P&amp;L with budget" sheetId="2" r:id="rId1"/>
    <sheet name="YTD P&amp;L with budget" sheetId="3" r:id="rId2"/>
    <sheet name="Activity P&amp;L" sheetId="4" r:id="rId3"/>
    <sheet name="Balance sheet" sheetId="1" r:id="rId4"/>
  </sheets>
  <definedNames>
    <definedName name="_xlnm.Print_Area" localSheetId="3">'Balance sheet'!$A:$F</definedName>
  </definedNames>
  <calcPr calcId="162913"/>
</workbook>
</file>

<file path=xl/calcChain.xml><?xml version="1.0" encoding="utf-8"?>
<calcChain xmlns="http://schemas.openxmlformats.org/spreadsheetml/2006/main">
  <c r="D19" i="3" l="1"/>
  <c r="C19" i="3"/>
  <c r="E19" i="3" s="1"/>
  <c r="F19" i="3" s="1"/>
  <c r="D92" i="4" l="1"/>
  <c r="C92" i="4"/>
</calcChain>
</file>

<file path=xl/sharedStrings.xml><?xml version="1.0" encoding="utf-8"?>
<sst xmlns="http://schemas.openxmlformats.org/spreadsheetml/2006/main" count="281" uniqueCount="115">
  <si>
    <t>Scotland Island Residents' Association</t>
  </si>
  <si>
    <t>Balance Sheet</t>
  </si>
  <si>
    <t>As of May 2018</t>
  </si>
  <si>
    <t/>
  </si>
  <si>
    <t>Assets</t>
  </si>
  <si>
    <t>Cash at bank</t>
  </si>
  <si>
    <t>St George 161070923</t>
  </si>
  <si>
    <t>Emergency Water 421828033</t>
  </si>
  <si>
    <t>Savings 439577965</t>
  </si>
  <si>
    <t>CG float</t>
  </si>
  <si>
    <t>CV concession float</t>
  </si>
  <si>
    <t>Total Cash at bank</t>
  </si>
  <si>
    <t>Paypal account</t>
  </si>
  <si>
    <t>Non-Current Assets</t>
  </si>
  <si>
    <t>Emergency Water Term Deposit</t>
  </si>
  <si>
    <t>Term deposit interest accrued</t>
  </si>
  <si>
    <t>Total Non-Current Assets</t>
  </si>
  <si>
    <t>Other Assets</t>
  </si>
  <si>
    <t>Loan SIOCS</t>
  </si>
  <si>
    <t>Prov for nonperforming</t>
  </si>
  <si>
    <t>Total Other Assets</t>
  </si>
  <si>
    <t>Debtors</t>
  </si>
  <si>
    <t>Equipment</t>
  </si>
  <si>
    <t>Accumulated depreciation</t>
  </si>
  <si>
    <t>Total Assets</t>
  </si>
  <si>
    <t>Liabilities</t>
  </si>
  <si>
    <t>Current Liabilities</t>
  </si>
  <si>
    <t>Creditors</t>
  </si>
  <si>
    <t>Accruals</t>
  </si>
  <si>
    <t>Deposits held</t>
  </si>
  <si>
    <t>Total Current Liabilities</t>
  </si>
  <si>
    <t>GST Liabilities</t>
  </si>
  <si>
    <t>GST Collected</t>
  </si>
  <si>
    <t>GST Paid</t>
  </si>
  <si>
    <t>Total GST Liabilities</t>
  </si>
  <si>
    <t>Total Liabilities</t>
  </si>
  <si>
    <t>Net Assets</t>
  </si>
  <si>
    <t>Equity</t>
  </si>
  <si>
    <t>Retained Earnings</t>
  </si>
  <si>
    <t>Current Year Surplus/Deficit</t>
  </si>
  <si>
    <t>Total Equity</t>
  </si>
  <si>
    <t>Profit &amp; Loss [Budget Analysis]</t>
  </si>
  <si>
    <t>May 2018</t>
  </si>
  <si>
    <t>Selected Period</t>
  </si>
  <si>
    <t>Budgeted</t>
  </si>
  <si>
    <t>$ Difference</t>
  </si>
  <si>
    <t>% Difference</t>
  </si>
  <si>
    <t>Income</t>
  </si>
  <si>
    <t>Memberships</t>
  </si>
  <si>
    <t>Emergency water sales</t>
  </si>
  <si>
    <t>Line 1 income</t>
  </si>
  <si>
    <t>Line 2 income</t>
  </si>
  <si>
    <t>Line 3 income</t>
  </si>
  <si>
    <t>Line 1 booking fees</t>
  </si>
  <si>
    <t>Line 2 booking fees</t>
  </si>
  <si>
    <t>Line 3 booking fees</t>
  </si>
  <si>
    <t>Late fees charged</t>
  </si>
  <si>
    <t>Emergency water upgrades</t>
  </si>
  <si>
    <t>Community hall</t>
  </si>
  <si>
    <t>Total Emergency water sales</t>
  </si>
  <si>
    <t>Interest</t>
  </si>
  <si>
    <t>Total Income</t>
  </si>
  <si>
    <t>NA</t>
  </si>
  <si>
    <t>Expenses</t>
  </si>
  <si>
    <t>Accounting</t>
  </si>
  <si>
    <t>Advocacy (CP etc)</t>
  </si>
  <si>
    <t>Bank charges</t>
  </si>
  <si>
    <t>Cleaning</t>
  </si>
  <si>
    <t>Community Projects - Loan prov</t>
  </si>
  <si>
    <t>Electricity, gas, fuel</t>
  </si>
  <si>
    <t>Emergency water monitors</t>
  </si>
  <si>
    <t>Monitor line 1</t>
  </si>
  <si>
    <t>Monitor line 2</t>
  </si>
  <si>
    <t>Monitor line 3</t>
  </si>
  <si>
    <t>Monitor collections allowance</t>
  </si>
  <si>
    <t>Total Emergency water monitors</t>
  </si>
  <si>
    <t>E water - lineclearing</t>
  </si>
  <si>
    <t>E water - line mntnce</t>
  </si>
  <si>
    <t>E water - line upgrade</t>
  </si>
  <si>
    <t>E water - Manager</t>
  </si>
  <si>
    <t>E water - rates $2.04</t>
  </si>
  <si>
    <t>Maintenance</t>
  </si>
  <si>
    <t>Postage</t>
  </si>
  <si>
    <t>Software - Accounts/office</t>
  </si>
  <si>
    <t>Software - Voting, surveys</t>
  </si>
  <si>
    <t>Total Expenses</t>
  </si>
  <si>
    <t>Operating Profit</t>
  </si>
  <si>
    <t>Total Other Income</t>
  </si>
  <si>
    <t>Total Other Expenses</t>
  </si>
  <si>
    <t>Net Profit/(Loss)</t>
  </si>
  <si>
    <t>July 2017 To May 2018</t>
  </si>
  <si>
    <t>Community vehicle</t>
  </si>
  <si>
    <t>Donations</t>
  </si>
  <si>
    <t>CBP grant (Elsie steps)</t>
  </si>
  <si>
    <t>Other income</t>
  </si>
  <si>
    <t>Community projects - Elsie St</t>
  </si>
  <si>
    <t>Community Projects - Bushcare</t>
  </si>
  <si>
    <t>Honorariums</t>
  </si>
  <si>
    <t>Insurance</t>
  </si>
  <si>
    <t>Meeting costs</t>
  </si>
  <si>
    <t>Print and stationery</t>
  </si>
  <si>
    <t>Software - Membership</t>
  </si>
  <si>
    <t>Statutory costs</t>
  </si>
  <si>
    <t>Telecoms and internet</t>
  </si>
  <si>
    <t>Website design, maintenance</t>
  </si>
  <si>
    <t>Activity Profit &amp; Loss Statement</t>
  </si>
  <si>
    <t>Account Name</t>
  </si>
  <si>
    <t>Year To Date</t>
  </si>
  <si>
    <t>Community Hall</t>
  </si>
  <si>
    <t>Expense</t>
  </si>
  <si>
    <t>Total Expense</t>
  </si>
  <si>
    <t>Community Vehicle</t>
  </si>
  <si>
    <t>Membership</t>
  </si>
  <si>
    <t>Whole organisation</t>
  </si>
  <si>
    <t>Emergency 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</si>
</sst>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_);[Red]\(&quot;$&quot;#,##0.00\)"/>
    <numFmt numFmtId="165" formatCode="&quot;$&quot;#,##0.00"/>
    <numFmt numFmtId="166" formatCode="&quot;$&quot;#,##0.00;[Red]\(&quot;$&quot;#,##0.00\)"/>
    <numFmt numFmtId="167" formatCode="0.00%;[Red]\-0.00%"/>
    <numFmt numFmtId="168" formatCode="&quot;$&quot;#,##0.00;[Red]&quot;$&quot;#,##0.00"/>
  </numFmts>
  <fonts count="11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indexed="9"/>
      <name val="Times New Roman"/>
      <family val="1"/>
    </font>
    <font>
      <sz val="8"/>
      <color indexed="5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64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</borders>
  <cellStyleXfs count="2">
    <xf numFmtId="0" fontId="0" fillId="0" borderId="0"/>
    <xf numFmtId="0" fontId="2" fillId="0" borderId="0"/>
  </cellStyleXfs>
  <cellXfs count="77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2" borderId="0" xfId="0" applyFont="1" applyFill="1" applyBorder="1"/>
    <xf numFmtId="0" fontId="0" fillId="2" borderId="0" xfId="0" applyFill="1" applyBorder="1"/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3" fillId="2" borderId="0" xfId="0" applyNumberFormat="1" applyFont="1" applyFill="1" applyBorder="1" applyAlignment="1">
      <alignment horizontal="justify"/>
    </xf>
    <xf numFmtId="0" fontId="3" fillId="0" borderId="0" xfId="0" applyNumberFormat="1" applyFont="1" applyAlignment="1">
      <alignment horizontal="justify"/>
    </xf>
    <xf numFmtId="0" fontId="6" fillId="0" borderId="0" xfId="0" applyFont="1" applyAlignment="1">
      <alignment vertical="top" wrapText="1"/>
    </xf>
    <xf numFmtId="0" fontId="6" fillId="0" borderId="0" xfId="0" applyNumberFormat="1" applyFont="1" applyAlignment="1">
      <alignment vertical="top" wrapText="1"/>
    </xf>
    <xf numFmtId="165" fontId="6" fillId="0" borderId="0" xfId="0" applyNumberFormat="1" applyFont="1" applyBorder="1" applyAlignment="1">
      <alignment vertical="top" wrapText="1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>
      <alignment vertical="top" wrapText="1"/>
    </xf>
    <xf numFmtId="0" fontId="6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Fill="1" applyBorder="1"/>
    <xf numFmtId="49" fontId="4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vertical="top"/>
    </xf>
    <xf numFmtId="165" fontId="6" fillId="0" borderId="0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horizontal="justify"/>
    </xf>
    <xf numFmtId="0" fontId="4" fillId="0" borderId="2" xfId="0" applyNumberFormat="1" applyFont="1" applyFill="1" applyBorder="1" applyAlignment="1">
      <alignment horizontal="justify"/>
    </xf>
    <xf numFmtId="164" fontId="6" fillId="0" borderId="2" xfId="0" applyNumberFormat="1" applyFont="1" applyFill="1" applyBorder="1" applyAlignment="1">
      <alignment horizontal="right" vertical="top" wrapText="1"/>
    </xf>
    <xf numFmtId="49" fontId="7" fillId="3" borderId="3" xfId="0" applyNumberFormat="1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justify"/>
    </xf>
    <xf numFmtId="49" fontId="5" fillId="3" borderId="4" xfId="0" applyNumberFormat="1" applyFont="1" applyFill="1" applyBorder="1"/>
    <xf numFmtId="49" fontId="5" fillId="3" borderId="5" xfId="0" applyNumberFormat="1" applyFont="1" applyFill="1" applyBorder="1"/>
    <xf numFmtId="0" fontId="5" fillId="3" borderId="6" xfId="0" applyNumberFormat="1" applyFont="1" applyFill="1" applyBorder="1" applyAlignment="1">
      <alignment horizontal="justify"/>
    </xf>
    <xf numFmtId="49" fontId="6" fillId="2" borderId="11" xfId="0" applyNumberFormat="1" applyFont="1" applyFill="1" applyBorder="1" applyAlignment="1">
      <alignment horizontal="left" vertical="top"/>
    </xf>
    <xf numFmtId="49" fontId="6" fillId="2" borderId="10" xfId="0" applyNumberFormat="1" applyFont="1" applyFill="1" applyBorder="1" applyAlignment="1">
      <alignment horizontal="right" vertical="top" wrapText="1"/>
    </xf>
    <xf numFmtId="166" fontId="6" fillId="2" borderId="10" xfId="0" applyNumberFormat="1" applyFont="1" applyFill="1" applyBorder="1" applyAlignment="1">
      <alignment horizontal="right" vertical="top" wrapText="1"/>
    </xf>
    <xf numFmtId="166" fontId="6" fillId="2" borderId="12" xfId="0" applyNumberFormat="1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7" fillId="3" borderId="3" xfId="0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right"/>
    </xf>
    <xf numFmtId="167" fontId="6" fillId="2" borderId="12" xfId="0" applyNumberFormat="1" applyFont="1" applyFill="1" applyBorder="1" applyAlignment="1">
      <alignment horizontal="right" vertical="top" wrapText="1"/>
    </xf>
    <xf numFmtId="10" fontId="6" fillId="0" borderId="2" xfId="0" applyNumberFormat="1" applyFont="1" applyFill="1" applyBorder="1" applyAlignment="1">
      <alignment horizontal="right" vertical="top" wrapText="1"/>
    </xf>
    <xf numFmtId="0" fontId="5" fillId="3" borderId="5" xfId="0" applyFont="1" applyFill="1" applyBorder="1" applyAlignment="1">
      <alignment horizontal="left"/>
    </xf>
    <xf numFmtId="0" fontId="5" fillId="3" borderId="5" xfId="0" applyFont="1" applyFill="1" applyBorder="1"/>
    <xf numFmtId="0" fontId="5" fillId="3" borderId="5" xfId="0" applyNumberFormat="1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left" vertical="top" wrapText="1"/>
    </xf>
    <xf numFmtId="49" fontId="6" fillId="2" borderId="11" xfId="0" applyNumberFormat="1" applyFont="1" applyFill="1" applyBorder="1" applyAlignment="1">
      <alignment horizontal="left" vertical="top" wrapText="1"/>
    </xf>
    <xf numFmtId="166" fontId="6" fillId="2" borderId="10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vertical="top" wrapText="1"/>
    </xf>
    <xf numFmtId="164" fontId="6" fillId="0" borderId="2" xfId="0" applyNumberFormat="1" applyFont="1" applyFill="1" applyBorder="1" applyAlignment="1">
      <alignment vertical="top" wrapText="1"/>
    </xf>
    <xf numFmtId="49" fontId="6" fillId="3" borderId="4" xfId="0" applyNumberFormat="1" applyFont="1" applyFill="1" applyBorder="1"/>
    <xf numFmtId="168" fontId="6" fillId="3" borderId="5" xfId="0" applyNumberFormat="1" applyFont="1" applyFill="1" applyBorder="1" applyAlignment="1">
      <alignment horizontal="right"/>
    </xf>
    <xf numFmtId="168" fontId="6" fillId="3" borderId="6" xfId="0" applyNumberFormat="1" applyFont="1" applyFill="1" applyBorder="1" applyAlignment="1">
      <alignment horizontal="right"/>
    </xf>
    <xf numFmtId="49" fontId="9" fillId="2" borderId="11" xfId="0" applyNumberFormat="1" applyFont="1" applyFill="1" applyBorder="1" applyAlignment="1">
      <alignment horizontal="left" vertical="top" wrapText="1"/>
    </xf>
    <xf numFmtId="49" fontId="7" fillId="0" borderId="7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4"/>
  <sheetViews>
    <sheetView workbookViewId="0">
      <selection activeCell="E28" sqref="E28"/>
    </sheetView>
  </sheetViews>
  <sheetFormatPr defaultRowHeight="12.75" x14ac:dyDescent="0.2"/>
  <cols>
    <col min="1" max="1" width="1.140625" customWidth="1"/>
    <col min="2" max="2" width="27.7109375" customWidth="1"/>
    <col min="3" max="3" width="15.5703125" customWidth="1"/>
    <col min="4" max="6" width="13" customWidth="1"/>
  </cols>
  <sheetData>
    <row r="1" spans="1:6" ht="4.9000000000000004" customHeight="1" x14ac:dyDescent="0.2">
      <c r="A1" s="3"/>
      <c r="B1" s="4"/>
      <c r="C1" s="39"/>
      <c r="D1" s="3"/>
      <c r="E1" s="40"/>
      <c r="F1" s="41"/>
    </row>
    <row r="2" spans="1:6" x14ac:dyDescent="0.2">
      <c r="A2" s="2"/>
      <c r="B2" s="68" t="s">
        <v>0</v>
      </c>
      <c r="C2" s="69"/>
      <c r="D2" s="69"/>
      <c r="E2" s="69"/>
      <c r="F2" s="70"/>
    </row>
    <row r="3" spans="1:6" ht="20.25" x14ac:dyDescent="0.3">
      <c r="A3" s="2"/>
      <c r="B3" s="71" t="s">
        <v>41</v>
      </c>
      <c r="C3" s="72"/>
      <c r="D3" s="72"/>
      <c r="E3" s="72"/>
      <c r="F3" s="73"/>
    </row>
    <row r="4" spans="1:6" x14ac:dyDescent="0.2">
      <c r="A4" s="2"/>
      <c r="B4" s="74" t="s">
        <v>42</v>
      </c>
      <c r="C4" s="75"/>
      <c r="D4" s="75"/>
      <c r="E4" s="75"/>
      <c r="F4" s="76"/>
    </row>
    <row r="5" spans="1:6" x14ac:dyDescent="0.2">
      <c r="A5" s="2"/>
      <c r="B5" s="23"/>
      <c r="C5" s="42"/>
      <c r="D5" s="19"/>
      <c r="E5" s="43"/>
      <c r="F5" s="44"/>
    </row>
    <row r="6" spans="1:6" x14ac:dyDescent="0.2">
      <c r="A6" s="20"/>
      <c r="B6" s="30"/>
      <c r="C6" s="45" t="s">
        <v>43</v>
      </c>
      <c r="D6" s="45" t="s">
        <v>44</v>
      </c>
      <c r="E6" s="46" t="s">
        <v>45</v>
      </c>
      <c r="F6" s="47" t="s">
        <v>46</v>
      </c>
    </row>
    <row r="7" spans="1:6" x14ac:dyDescent="0.2">
      <c r="A7" s="21"/>
      <c r="B7" s="24"/>
      <c r="C7" s="48"/>
      <c r="D7" s="48"/>
      <c r="E7" s="49"/>
      <c r="F7" s="50"/>
    </row>
    <row r="8" spans="1:6" x14ac:dyDescent="0.2">
      <c r="A8" s="18"/>
      <c r="B8" s="35" t="s">
        <v>47</v>
      </c>
      <c r="C8" s="37"/>
      <c r="D8" s="37"/>
      <c r="E8" s="37"/>
      <c r="F8" s="51"/>
    </row>
    <row r="9" spans="1:6" x14ac:dyDescent="0.2">
      <c r="A9" s="18"/>
      <c r="B9" s="35" t="s">
        <v>48</v>
      </c>
      <c r="C9" s="37">
        <v>177.28</v>
      </c>
      <c r="D9" s="37">
        <v>55</v>
      </c>
      <c r="E9" s="37">
        <v>122.28</v>
      </c>
      <c r="F9" s="51">
        <v>2.2229999999999999</v>
      </c>
    </row>
    <row r="10" spans="1:6" x14ac:dyDescent="0.2">
      <c r="A10" s="18"/>
      <c r="B10" s="35" t="s">
        <v>49</v>
      </c>
      <c r="C10" s="37"/>
      <c r="D10" s="37"/>
      <c r="E10" s="37"/>
      <c r="F10" s="51"/>
    </row>
    <row r="11" spans="1:6" x14ac:dyDescent="0.2">
      <c r="A11" s="18"/>
      <c r="B11" s="35" t="s">
        <v>50</v>
      </c>
      <c r="C11" s="37">
        <v>3745</v>
      </c>
      <c r="D11" s="37">
        <v>3914</v>
      </c>
      <c r="E11" s="37">
        <v>-169</v>
      </c>
      <c r="F11" s="51">
        <v>-4.2999999999999997E-2</v>
      </c>
    </row>
    <row r="12" spans="1:6" x14ac:dyDescent="0.2">
      <c r="A12" s="18"/>
      <c r="B12" s="35" t="s">
        <v>51</v>
      </c>
      <c r="C12" s="37">
        <v>3500</v>
      </c>
      <c r="D12" s="37">
        <v>2239</v>
      </c>
      <c r="E12" s="37">
        <v>1261</v>
      </c>
      <c r="F12" s="51">
        <v>0.56299999999999994</v>
      </c>
    </row>
    <row r="13" spans="1:6" x14ac:dyDescent="0.2">
      <c r="A13" s="18"/>
      <c r="B13" s="35" t="s">
        <v>52</v>
      </c>
      <c r="C13" s="37">
        <v>820</v>
      </c>
      <c r="D13" s="37">
        <v>959</v>
      </c>
      <c r="E13" s="37">
        <v>-139</v>
      </c>
      <c r="F13" s="51">
        <v>-0.14499999999999999</v>
      </c>
    </row>
    <row r="14" spans="1:6" x14ac:dyDescent="0.2">
      <c r="A14" s="18"/>
      <c r="B14" s="35" t="s">
        <v>53</v>
      </c>
      <c r="C14" s="37">
        <v>550</v>
      </c>
      <c r="D14" s="37">
        <v>532</v>
      </c>
      <c r="E14" s="37">
        <v>18</v>
      </c>
      <c r="F14" s="51">
        <v>3.4000000000000002E-2</v>
      </c>
    </row>
    <row r="15" spans="1:6" x14ac:dyDescent="0.2">
      <c r="A15" s="18"/>
      <c r="B15" s="35" t="s">
        <v>54</v>
      </c>
      <c r="C15" s="37">
        <v>440</v>
      </c>
      <c r="D15" s="37">
        <v>312</v>
      </c>
      <c r="E15" s="37">
        <v>128</v>
      </c>
      <c r="F15" s="51">
        <v>0.41</v>
      </c>
    </row>
    <row r="16" spans="1:6" x14ac:dyDescent="0.2">
      <c r="A16" s="18"/>
      <c r="B16" s="35" t="s">
        <v>55</v>
      </c>
      <c r="C16" s="37">
        <v>100</v>
      </c>
      <c r="D16" s="37">
        <v>123</v>
      </c>
      <c r="E16" s="37">
        <v>-23</v>
      </c>
      <c r="F16" s="51">
        <v>-0.187</v>
      </c>
    </row>
    <row r="17" spans="1:6" x14ac:dyDescent="0.2">
      <c r="A17" s="18"/>
      <c r="B17" s="35" t="s">
        <v>56</v>
      </c>
      <c r="C17" s="37">
        <v>0</v>
      </c>
      <c r="D17" s="37">
        <v>33</v>
      </c>
      <c r="E17" s="37">
        <v>-33</v>
      </c>
      <c r="F17" s="51">
        <v>-1</v>
      </c>
    </row>
    <row r="18" spans="1:6" x14ac:dyDescent="0.2">
      <c r="A18" s="18"/>
      <c r="B18" s="35" t="s">
        <v>57</v>
      </c>
      <c r="C18" s="37">
        <v>0</v>
      </c>
      <c r="D18" s="37">
        <v>100</v>
      </c>
      <c r="E18" s="37">
        <v>-100</v>
      </c>
      <c r="F18" s="51">
        <v>-1</v>
      </c>
    </row>
    <row r="19" spans="1:6" x14ac:dyDescent="0.2">
      <c r="A19" s="18"/>
      <c r="B19" s="35" t="s">
        <v>59</v>
      </c>
      <c r="C19" s="37">
        <v>9155</v>
      </c>
      <c r="D19" s="37">
        <v>8112</v>
      </c>
      <c r="E19" s="37">
        <v>1043</v>
      </c>
      <c r="F19" s="51">
        <v>0.129</v>
      </c>
    </row>
    <row r="20" spans="1:6" x14ac:dyDescent="0.2">
      <c r="A20" s="18"/>
      <c r="B20" s="35" t="s">
        <v>58</v>
      </c>
      <c r="C20" s="37">
        <v>0</v>
      </c>
      <c r="D20" s="37">
        <v>364</v>
      </c>
      <c r="E20" s="37">
        <v>-364</v>
      </c>
      <c r="F20" s="51">
        <v>-1</v>
      </c>
    </row>
    <row r="21" spans="1:6" x14ac:dyDescent="0.2">
      <c r="A21" s="18"/>
      <c r="B21" s="35" t="s">
        <v>60</v>
      </c>
      <c r="C21" s="37">
        <v>230.45</v>
      </c>
      <c r="D21" s="37">
        <v>240</v>
      </c>
      <c r="E21" s="37">
        <v>-9.5500000000000007</v>
      </c>
      <c r="F21" s="51">
        <v>-0.04</v>
      </c>
    </row>
    <row r="22" spans="1:6" x14ac:dyDescent="0.2">
      <c r="A22" s="18"/>
      <c r="B22" s="35" t="s">
        <v>61</v>
      </c>
      <c r="C22" s="37">
        <v>9562.73</v>
      </c>
      <c r="D22" s="37">
        <v>8871</v>
      </c>
      <c r="E22" s="37">
        <v>691.73</v>
      </c>
      <c r="F22" s="51">
        <v>7.8E-2</v>
      </c>
    </row>
    <row r="23" spans="1:6" x14ac:dyDescent="0.2">
      <c r="A23" s="18"/>
      <c r="B23" s="35" t="s">
        <v>63</v>
      </c>
      <c r="C23" s="37"/>
      <c r="D23" s="37"/>
      <c r="E23" s="37"/>
      <c r="F23" s="51"/>
    </row>
    <row r="24" spans="1:6" x14ac:dyDescent="0.2">
      <c r="A24" s="18"/>
      <c r="B24" s="35" t="s">
        <v>64</v>
      </c>
      <c r="C24" s="37">
        <v>630</v>
      </c>
      <c r="D24" s="37">
        <v>630</v>
      </c>
      <c r="E24" s="37">
        <v>0</v>
      </c>
      <c r="F24" s="51">
        <v>0</v>
      </c>
    </row>
    <row r="25" spans="1:6" x14ac:dyDescent="0.2">
      <c r="A25" s="18"/>
      <c r="B25" s="35" t="s">
        <v>65</v>
      </c>
      <c r="C25" s="37">
        <v>0</v>
      </c>
      <c r="D25" s="37">
        <v>50</v>
      </c>
      <c r="E25" s="37">
        <v>-50</v>
      </c>
      <c r="F25" s="51">
        <v>-1</v>
      </c>
    </row>
    <row r="26" spans="1:6" x14ac:dyDescent="0.2">
      <c r="A26" s="18"/>
      <c r="B26" s="35" t="s">
        <v>66</v>
      </c>
      <c r="C26" s="37">
        <v>0.63</v>
      </c>
      <c r="D26" s="37">
        <v>20</v>
      </c>
      <c r="E26" s="37">
        <v>-19.37</v>
      </c>
      <c r="F26" s="51">
        <v>-0.96899999999999997</v>
      </c>
    </row>
    <row r="27" spans="1:6" x14ac:dyDescent="0.2">
      <c r="A27" s="18"/>
      <c r="B27" s="35" t="s">
        <v>67</v>
      </c>
      <c r="C27" s="37">
        <v>240</v>
      </c>
      <c r="D27" s="37">
        <v>240</v>
      </c>
      <c r="E27" s="37">
        <v>0</v>
      </c>
      <c r="F27" s="51">
        <v>0</v>
      </c>
    </row>
    <row r="28" spans="1:6" x14ac:dyDescent="0.2">
      <c r="A28" s="18"/>
      <c r="B28" s="35" t="s">
        <v>68</v>
      </c>
      <c r="C28" s="37">
        <v>0</v>
      </c>
      <c r="D28" s="37">
        <v>500</v>
      </c>
      <c r="E28" s="37">
        <v>-500</v>
      </c>
      <c r="F28" s="51">
        <v>-1</v>
      </c>
    </row>
    <row r="29" spans="1:6" x14ac:dyDescent="0.2">
      <c r="A29" s="18"/>
      <c r="B29" s="35" t="s">
        <v>69</v>
      </c>
      <c r="C29" s="37">
        <v>172.75</v>
      </c>
      <c r="D29" s="37">
        <v>134</v>
      </c>
      <c r="E29" s="37">
        <v>38.75</v>
      </c>
      <c r="F29" s="51">
        <v>0.28899999999999998</v>
      </c>
    </row>
    <row r="30" spans="1:6" x14ac:dyDescent="0.2">
      <c r="A30" s="18"/>
      <c r="B30" s="35" t="s">
        <v>70</v>
      </c>
      <c r="C30" s="37"/>
      <c r="D30" s="37"/>
      <c r="E30" s="37"/>
      <c r="F30" s="51"/>
    </row>
    <row r="31" spans="1:6" x14ac:dyDescent="0.2">
      <c r="A31" s="18"/>
      <c r="B31" s="35" t="s">
        <v>71</v>
      </c>
      <c r="C31" s="37">
        <v>749</v>
      </c>
      <c r="D31" s="37">
        <v>783</v>
      </c>
      <c r="E31" s="37">
        <v>-34</v>
      </c>
      <c r="F31" s="51">
        <v>-4.2999999999999997E-2</v>
      </c>
    </row>
    <row r="32" spans="1:6" x14ac:dyDescent="0.2">
      <c r="A32" s="18"/>
      <c r="B32" s="35" t="s">
        <v>72</v>
      </c>
      <c r="C32" s="37">
        <v>700</v>
      </c>
      <c r="D32" s="37">
        <v>448</v>
      </c>
      <c r="E32" s="37">
        <v>252</v>
      </c>
      <c r="F32" s="51">
        <v>0.56299999999999994</v>
      </c>
    </row>
    <row r="33" spans="1:6" x14ac:dyDescent="0.2">
      <c r="A33" s="18"/>
      <c r="B33" s="35" t="s">
        <v>73</v>
      </c>
      <c r="C33" s="37">
        <v>164</v>
      </c>
      <c r="D33" s="37">
        <v>192</v>
      </c>
      <c r="E33" s="37">
        <v>-28</v>
      </c>
      <c r="F33" s="51">
        <v>-0.14599999999999999</v>
      </c>
    </row>
    <row r="34" spans="1:6" x14ac:dyDescent="0.2">
      <c r="A34" s="18"/>
      <c r="B34" s="35" t="s">
        <v>53</v>
      </c>
      <c r="C34" s="37">
        <v>550</v>
      </c>
      <c r="D34" s="37">
        <v>532</v>
      </c>
      <c r="E34" s="37">
        <v>18</v>
      </c>
      <c r="F34" s="51">
        <v>3.4000000000000002E-2</v>
      </c>
    </row>
    <row r="35" spans="1:6" x14ac:dyDescent="0.2">
      <c r="A35" s="18"/>
      <c r="B35" s="35" t="s">
        <v>54</v>
      </c>
      <c r="C35" s="37">
        <v>440</v>
      </c>
      <c r="D35" s="37">
        <v>312</v>
      </c>
      <c r="E35" s="37">
        <v>128</v>
      </c>
      <c r="F35" s="51">
        <v>0.41</v>
      </c>
    </row>
    <row r="36" spans="1:6" x14ac:dyDescent="0.2">
      <c r="A36" s="18"/>
      <c r="B36" s="35" t="s">
        <v>55</v>
      </c>
      <c r="C36" s="37">
        <v>100</v>
      </c>
      <c r="D36" s="37">
        <v>123</v>
      </c>
      <c r="E36" s="37">
        <v>-23</v>
      </c>
      <c r="F36" s="51">
        <v>-0.187</v>
      </c>
    </row>
    <row r="37" spans="1:6" x14ac:dyDescent="0.2">
      <c r="A37" s="18"/>
      <c r="B37" s="35" t="s">
        <v>74</v>
      </c>
      <c r="C37" s="37">
        <v>40</v>
      </c>
      <c r="D37" s="37">
        <v>80</v>
      </c>
      <c r="E37" s="37">
        <v>-40</v>
      </c>
      <c r="F37" s="51">
        <v>-0.5</v>
      </c>
    </row>
    <row r="38" spans="1:6" x14ac:dyDescent="0.2">
      <c r="A38" s="18"/>
      <c r="B38" s="35" t="s">
        <v>75</v>
      </c>
      <c r="C38" s="37">
        <v>2743</v>
      </c>
      <c r="D38" s="37">
        <v>2470</v>
      </c>
      <c r="E38" s="37">
        <v>273</v>
      </c>
      <c r="F38" s="51">
        <v>0.111</v>
      </c>
    </row>
    <row r="39" spans="1:6" x14ac:dyDescent="0.2">
      <c r="A39" s="18"/>
      <c r="B39" s="35" t="s">
        <v>76</v>
      </c>
      <c r="C39" s="37">
        <v>835</v>
      </c>
      <c r="D39" s="37">
        <v>542</v>
      </c>
      <c r="E39" s="37">
        <v>293</v>
      </c>
      <c r="F39" s="51">
        <v>0.54100000000000004</v>
      </c>
    </row>
    <row r="40" spans="1:6" x14ac:dyDescent="0.2">
      <c r="A40" s="18"/>
      <c r="B40" s="35" t="s">
        <v>77</v>
      </c>
      <c r="C40" s="37">
        <v>148.26</v>
      </c>
      <c r="D40" s="37">
        <v>292</v>
      </c>
      <c r="E40" s="37">
        <v>-143.74</v>
      </c>
      <c r="F40" s="51">
        <v>-0.49199999999999999</v>
      </c>
    </row>
    <row r="41" spans="1:6" x14ac:dyDescent="0.2">
      <c r="A41" s="18"/>
      <c r="B41" s="35" t="s">
        <v>78</v>
      </c>
      <c r="C41" s="37">
        <v>0</v>
      </c>
      <c r="D41" s="37">
        <v>100</v>
      </c>
      <c r="E41" s="37">
        <v>-100</v>
      </c>
      <c r="F41" s="51">
        <v>-1</v>
      </c>
    </row>
    <row r="42" spans="1:6" x14ac:dyDescent="0.2">
      <c r="A42" s="18"/>
      <c r="B42" s="35" t="s">
        <v>79</v>
      </c>
      <c r="C42" s="37">
        <v>0</v>
      </c>
      <c r="D42" s="37">
        <v>250</v>
      </c>
      <c r="E42" s="37">
        <v>-250</v>
      </c>
      <c r="F42" s="51">
        <v>-1</v>
      </c>
    </row>
    <row r="43" spans="1:6" x14ac:dyDescent="0.2">
      <c r="A43" s="18"/>
      <c r="B43" s="35" t="s">
        <v>80</v>
      </c>
      <c r="C43" s="37">
        <v>3300.72</v>
      </c>
      <c r="D43" s="37">
        <v>2887</v>
      </c>
      <c r="E43" s="37">
        <v>413.72</v>
      </c>
      <c r="F43" s="51">
        <v>0.14299999999999999</v>
      </c>
    </row>
    <row r="44" spans="1:6" x14ac:dyDescent="0.2">
      <c r="A44" s="18"/>
      <c r="B44" s="35" t="s">
        <v>81</v>
      </c>
      <c r="C44" s="37">
        <v>35.14</v>
      </c>
      <c r="D44" s="37">
        <v>0</v>
      </c>
      <c r="E44" s="37">
        <v>35.14</v>
      </c>
      <c r="F44" s="51" t="s">
        <v>62</v>
      </c>
    </row>
    <row r="45" spans="1:6" x14ac:dyDescent="0.2">
      <c r="A45" s="18"/>
      <c r="B45" s="35" t="s">
        <v>82</v>
      </c>
      <c r="C45" s="37">
        <v>0</v>
      </c>
      <c r="D45" s="37">
        <v>8</v>
      </c>
      <c r="E45" s="37">
        <v>-8</v>
      </c>
      <c r="F45" s="51">
        <v>-1</v>
      </c>
    </row>
    <row r="46" spans="1:6" x14ac:dyDescent="0.2">
      <c r="A46" s="18"/>
      <c r="B46" s="35" t="s">
        <v>83</v>
      </c>
      <c r="C46" s="37">
        <v>47.14</v>
      </c>
      <c r="D46" s="37">
        <v>39</v>
      </c>
      <c r="E46" s="37">
        <v>8.14</v>
      </c>
      <c r="F46" s="51">
        <v>0.20899999999999999</v>
      </c>
    </row>
    <row r="47" spans="1:6" x14ac:dyDescent="0.2">
      <c r="A47" s="18"/>
      <c r="B47" s="35" t="s">
        <v>84</v>
      </c>
      <c r="C47" s="37">
        <v>261.82</v>
      </c>
      <c r="D47" s="37">
        <v>0</v>
      </c>
      <c r="E47" s="37">
        <v>261.82</v>
      </c>
      <c r="F47" s="51" t="s">
        <v>62</v>
      </c>
    </row>
    <row r="48" spans="1:6" x14ac:dyDescent="0.2">
      <c r="A48" s="18"/>
      <c r="B48" s="35" t="s">
        <v>85</v>
      </c>
      <c r="C48" s="37">
        <v>8414.4599999999991</v>
      </c>
      <c r="D48" s="37">
        <v>8162</v>
      </c>
      <c r="E48" s="37">
        <v>252.46</v>
      </c>
      <c r="F48" s="51">
        <v>3.1E-2</v>
      </c>
    </row>
    <row r="49" spans="1:6" x14ac:dyDescent="0.2">
      <c r="A49" s="18"/>
      <c r="B49" s="35" t="s">
        <v>86</v>
      </c>
      <c r="C49" s="37">
        <v>1148.27</v>
      </c>
      <c r="D49" s="37">
        <v>709</v>
      </c>
      <c r="E49" s="37">
        <v>439.27</v>
      </c>
      <c r="F49" s="51">
        <v>0.62</v>
      </c>
    </row>
    <row r="50" spans="1:6" x14ac:dyDescent="0.2">
      <c r="A50" s="18"/>
      <c r="B50" s="35" t="s">
        <v>87</v>
      </c>
      <c r="C50" s="37">
        <v>0</v>
      </c>
      <c r="D50" s="37">
        <v>0</v>
      </c>
      <c r="E50" s="37">
        <v>0</v>
      </c>
      <c r="F50" s="51" t="s">
        <v>62</v>
      </c>
    </row>
    <row r="51" spans="1:6" x14ac:dyDescent="0.2">
      <c r="A51" s="18"/>
      <c r="B51" s="35" t="s">
        <v>88</v>
      </c>
      <c r="C51" s="37">
        <v>0</v>
      </c>
      <c r="D51" s="37">
        <v>0</v>
      </c>
      <c r="E51" s="37">
        <v>0</v>
      </c>
      <c r="F51" s="51" t="s">
        <v>62</v>
      </c>
    </row>
    <row r="52" spans="1:6" x14ac:dyDescent="0.2">
      <c r="A52" s="18"/>
      <c r="B52" s="35" t="s">
        <v>89</v>
      </c>
      <c r="C52" s="37">
        <v>1148.27</v>
      </c>
      <c r="D52" s="37">
        <v>709</v>
      </c>
      <c r="E52" s="37">
        <v>439.27</v>
      </c>
      <c r="F52" s="51">
        <v>0.62</v>
      </c>
    </row>
    <row r="53" spans="1:6" x14ac:dyDescent="0.2">
      <c r="A53" s="22"/>
      <c r="B53" s="25"/>
      <c r="C53" s="14"/>
      <c r="D53" s="14"/>
      <c r="E53" s="14"/>
      <c r="F53" s="52"/>
    </row>
    <row r="54" spans="1:6" x14ac:dyDescent="0.2">
      <c r="A54" s="2"/>
      <c r="B54" s="32"/>
      <c r="C54" s="53"/>
      <c r="D54" s="54"/>
      <c r="E54" s="55"/>
      <c r="F54" s="56"/>
    </row>
  </sheetData>
  <mergeCells count="3">
    <mergeCell ref="B2:F2"/>
    <mergeCell ref="B3:F3"/>
    <mergeCell ref="B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8"/>
  <sheetViews>
    <sheetView workbookViewId="0">
      <selection activeCell="E29" sqref="E29"/>
    </sheetView>
  </sheetViews>
  <sheetFormatPr defaultRowHeight="12.75" x14ac:dyDescent="0.2"/>
  <cols>
    <col min="1" max="1" width="1.140625" customWidth="1"/>
    <col min="2" max="2" width="25" customWidth="1"/>
    <col min="3" max="3" width="15.42578125" customWidth="1"/>
    <col min="4" max="5" width="13.28515625" customWidth="1"/>
    <col min="6" max="6" width="12.5703125" customWidth="1"/>
  </cols>
  <sheetData>
    <row r="1" spans="1:6" x14ac:dyDescent="0.2">
      <c r="A1" s="3"/>
      <c r="B1" s="4"/>
      <c r="C1" s="39"/>
      <c r="D1" s="3"/>
      <c r="E1" s="40"/>
      <c r="F1" s="41"/>
    </row>
    <row r="2" spans="1:6" x14ac:dyDescent="0.2">
      <c r="A2" s="2"/>
      <c r="B2" s="68" t="s">
        <v>0</v>
      </c>
      <c r="C2" s="69"/>
      <c r="D2" s="69"/>
      <c r="E2" s="69"/>
      <c r="F2" s="70"/>
    </row>
    <row r="3" spans="1:6" ht="20.25" x14ac:dyDescent="0.3">
      <c r="A3" s="2"/>
      <c r="B3" s="71" t="s">
        <v>41</v>
      </c>
      <c r="C3" s="72"/>
      <c r="D3" s="72"/>
      <c r="E3" s="72"/>
      <c r="F3" s="73"/>
    </row>
    <row r="4" spans="1:6" x14ac:dyDescent="0.2">
      <c r="A4" s="2"/>
      <c r="B4" s="74" t="s">
        <v>90</v>
      </c>
      <c r="C4" s="75"/>
      <c r="D4" s="75"/>
      <c r="E4" s="75"/>
      <c r="F4" s="76"/>
    </row>
    <row r="5" spans="1:6" x14ac:dyDescent="0.2">
      <c r="A5" s="2"/>
      <c r="B5" s="23"/>
      <c r="C5" s="42"/>
      <c r="D5" s="19"/>
      <c r="E5" s="43"/>
      <c r="F5" s="44"/>
    </row>
    <row r="6" spans="1:6" x14ac:dyDescent="0.2">
      <c r="A6" s="20"/>
      <c r="B6" s="30"/>
      <c r="C6" s="45" t="s">
        <v>43</v>
      </c>
      <c r="D6" s="45" t="s">
        <v>44</v>
      </c>
      <c r="E6" s="46" t="s">
        <v>45</v>
      </c>
      <c r="F6" s="47" t="s">
        <v>46</v>
      </c>
    </row>
    <row r="7" spans="1:6" x14ac:dyDescent="0.2">
      <c r="A7" s="21"/>
      <c r="B7" s="24"/>
      <c r="C7" s="48"/>
      <c r="D7" s="48"/>
      <c r="E7" s="49"/>
      <c r="F7" s="50"/>
    </row>
    <row r="8" spans="1:6" x14ac:dyDescent="0.2">
      <c r="A8" s="18"/>
      <c r="B8" s="35" t="s">
        <v>47</v>
      </c>
      <c r="C8" s="37"/>
      <c r="D8" s="37"/>
      <c r="E8" s="37"/>
      <c r="F8" s="51"/>
    </row>
    <row r="9" spans="1:6" x14ac:dyDescent="0.2">
      <c r="A9" s="18"/>
      <c r="B9" s="35" t="s">
        <v>48</v>
      </c>
      <c r="C9" s="37">
        <v>5859.57</v>
      </c>
      <c r="D9" s="37">
        <v>6084</v>
      </c>
      <c r="E9" s="37">
        <v>-224.43</v>
      </c>
      <c r="F9" s="51">
        <v>-3.6999999999999998E-2</v>
      </c>
    </row>
    <row r="10" spans="1:6" x14ac:dyDescent="0.2">
      <c r="A10" s="18"/>
      <c r="B10" s="35" t="s">
        <v>49</v>
      </c>
      <c r="C10" s="37"/>
      <c r="D10" s="37"/>
      <c r="E10" s="37"/>
      <c r="F10" s="51"/>
    </row>
    <row r="11" spans="1:6" x14ac:dyDescent="0.2">
      <c r="A11" s="18"/>
      <c r="B11" s="35" t="s">
        <v>50</v>
      </c>
      <c r="C11" s="37">
        <v>53105</v>
      </c>
      <c r="D11" s="37">
        <v>43054</v>
      </c>
      <c r="E11" s="37">
        <v>10051</v>
      </c>
      <c r="F11" s="51">
        <v>0.23300000000000001</v>
      </c>
    </row>
    <row r="12" spans="1:6" x14ac:dyDescent="0.2">
      <c r="A12" s="18"/>
      <c r="B12" s="35" t="s">
        <v>51</v>
      </c>
      <c r="C12" s="37">
        <v>39195</v>
      </c>
      <c r="D12" s="37">
        <v>24629</v>
      </c>
      <c r="E12" s="37">
        <v>14566</v>
      </c>
      <c r="F12" s="51">
        <v>0.59099999999999997</v>
      </c>
    </row>
    <row r="13" spans="1:6" x14ac:dyDescent="0.2">
      <c r="A13" s="18"/>
      <c r="B13" s="35" t="s">
        <v>52</v>
      </c>
      <c r="C13" s="37">
        <v>12650</v>
      </c>
      <c r="D13" s="37">
        <v>10549</v>
      </c>
      <c r="E13" s="37">
        <v>2101</v>
      </c>
      <c r="F13" s="51">
        <v>0.19900000000000001</v>
      </c>
    </row>
    <row r="14" spans="1:6" x14ac:dyDescent="0.2">
      <c r="A14" s="18"/>
      <c r="B14" s="35" t="s">
        <v>53</v>
      </c>
      <c r="C14" s="37">
        <v>7500</v>
      </c>
      <c r="D14" s="37">
        <v>5852</v>
      </c>
      <c r="E14" s="37">
        <v>1648</v>
      </c>
      <c r="F14" s="51">
        <v>0.28199999999999997</v>
      </c>
    </row>
    <row r="15" spans="1:6" x14ac:dyDescent="0.2">
      <c r="A15" s="18"/>
      <c r="B15" s="35" t="s">
        <v>54</v>
      </c>
      <c r="C15" s="37">
        <v>5440</v>
      </c>
      <c r="D15" s="37">
        <v>3432</v>
      </c>
      <c r="E15" s="37">
        <v>2008</v>
      </c>
      <c r="F15" s="51">
        <v>0.58499999999999996</v>
      </c>
    </row>
    <row r="16" spans="1:6" x14ac:dyDescent="0.2">
      <c r="A16" s="18"/>
      <c r="B16" s="35" t="s">
        <v>55</v>
      </c>
      <c r="C16" s="37">
        <v>1890</v>
      </c>
      <c r="D16" s="37">
        <v>1353</v>
      </c>
      <c r="E16" s="37">
        <v>537</v>
      </c>
      <c r="F16" s="51">
        <v>0.39700000000000002</v>
      </c>
    </row>
    <row r="17" spans="1:6" x14ac:dyDescent="0.2">
      <c r="A17" s="18"/>
      <c r="B17" s="35" t="s">
        <v>56</v>
      </c>
      <c r="C17" s="37">
        <v>535</v>
      </c>
      <c r="D17" s="37">
        <v>363</v>
      </c>
      <c r="E17" s="37">
        <v>172</v>
      </c>
      <c r="F17" s="51">
        <v>0.47399999999999998</v>
      </c>
    </row>
    <row r="18" spans="1:6" x14ac:dyDescent="0.2">
      <c r="A18" s="18"/>
      <c r="B18" s="35" t="s">
        <v>57</v>
      </c>
      <c r="C18" s="37">
        <v>1158.5</v>
      </c>
      <c r="D18" s="37">
        <v>1100</v>
      </c>
      <c r="E18" s="37">
        <v>58.5</v>
      </c>
      <c r="F18" s="51">
        <v>5.2999999999999999E-2</v>
      </c>
    </row>
    <row r="19" spans="1:6" x14ac:dyDescent="0.2">
      <c r="A19" s="18"/>
      <c r="B19" s="35" t="s">
        <v>59</v>
      </c>
      <c r="C19" s="37">
        <f>SUM(C11:C18)</f>
        <v>121473.5</v>
      </c>
      <c r="D19" s="37">
        <f>SUM(D11:D18)</f>
        <v>90332</v>
      </c>
      <c r="E19" s="37">
        <f>C19-D19</f>
        <v>31141.5</v>
      </c>
      <c r="F19" s="51">
        <f>E19/D19</f>
        <v>0.34474494088473628</v>
      </c>
    </row>
    <row r="20" spans="1:6" x14ac:dyDescent="0.2">
      <c r="A20" s="18"/>
      <c r="B20" s="35" t="s">
        <v>91</v>
      </c>
      <c r="C20" s="37">
        <v>510</v>
      </c>
      <c r="D20" s="37">
        <v>0</v>
      </c>
      <c r="E20" s="37">
        <v>510</v>
      </c>
      <c r="F20" s="51" t="s">
        <v>62</v>
      </c>
    </row>
    <row r="21" spans="1:6" x14ac:dyDescent="0.2">
      <c r="A21" s="18"/>
      <c r="B21" s="35" t="s">
        <v>58</v>
      </c>
      <c r="C21" s="37">
        <v>1899.98</v>
      </c>
      <c r="D21" s="37">
        <v>4004</v>
      </c>
      <c r="E21" s="37">
        <v>-2104.02</v>
      </c>
      <c r="F21" s="51">
        <v>-0.52500000000000002</v>
      </c>
    </row>
    <row r="22" spans="1:6" x14ac:dyDescent="0.2">
      <c r="A22" s="18"/>
      <c r="B22" s="35" t="s">
        <v>92</v>
      </c>
      <c r="C22" s="37">
        <v>9501</v>
      </c>
      <c r="D22" s="37">
        <v>0</v>
      </c>
      <c r="E22" s="37">
        <v>9501</v>
      </c>
      <c r="F22" s="51" t="s">
        <v>62</v>
      </c>
    </row>
    <row r="23" spans="1:6" x14ac:dyDescent="0.2">
      <c r="A23" s="18"/>
      <c r="B23" s="35" t="s">
        <v>93</v>
      </c>
      <c r="C23" s="37">
        <v>15000</v>
      </c>
      <c r="D23" s="37">
        <v>15000</v>
      </c>
      <c r="E23" s="37">
        <v>0</v>
      </c>
      <c r="F23" s="51">
        <v>0</v>
      </c>
    </row>
    <row r="24" spans="1:6" x14ac:dyDescent="0.2">
      <c r="A24" s="18"/>
      <c r="B24" s="35" t="s">
        <v>60</v>
      </c>
      <c r="C24" s="37">
        <v>2591.3200000000002</v>
      </c>
      <c r="D24" s="37">
        <v>2640</v>
      </c>
      <c r="E24" s="37">
        <v>-48.68</v>
      </c>
      <c r="F24" s="51">
        <v>-1.7999999999999999E-2</v>
      </c>
    </row>
    <row r="25" spans="1:6" x14ac:dyDescent="0.2">
      <c r="A25" s="18"/>
      <c r="B25" s="35" t="s">
        <v>94</v>
      </c>
      <c r="C25" s="37">
        <v>5</v>
      </c>
      <c r="D25" s="37">
        <v>0</v>
      </c>
      <c r="E25" s="37">
        <v>5</v>
      </c>
      <c r="F25" s="51" t="s">
        <v>62</v>
      </c>
    </row>
    <row r="26" spans="1:6" x14ac:dyDescent="0.2">
      <c r="A26" s="18"/>
      <c r="B26" s="35" t="s">
        <v>61</v>
      </c>
      <c r="C26" s="37">
        <v>156840.37</v>
      </c>
      <c r="D26" s="37">
        <v>118060</v>
      </c>
      <c r="E26" s="37">
        <v>38780.370000000003</v>
      </c>
      <c r="F26" s="51">
        <v>0.32800000000000001</v>
      </c>
    </row>
    <row r="27" spans="1:6" x14ac:dyDescent="0.2">
      <c r="A27" s="18"/>
      <c r="B27" s="35" t="s">
        <v>63</v>
      </c>
      <c r="C27" s="37"/>
      <c r="D27" s="37"/>
      <c r="E27" s="37"/>
      <c r="F27" s="51"/>
    </row>
    <row r="28" spans="1:6" x14ac:dyDescent="0.2">
      <c r="A28" s="18"/>
      <c r="B28" s="35" t="s">
        <v>64</v>
      </c>
      <c r="C28" s="37">
        <v>6930</v>
      </c>
      <c r="D28" s="37">
        <v>6930</v>
      </c>
      <c r="E28" s="37">
        <v>0</v>
      </c>
      <c r="F28" s="51">
        <v>0</v>
      </c>
    </row>
    <row r="29" spans="1:6" x14ac:dyDescent="0.2">
      <c r="A29" s="18"/>
      <c r="B29" s="35" t="s">
        <v>65</v>
      </c>
      <c r="C29" s="37">
        <v>10015.370000000001</v>
      </c>
      <c r="D29" s="37">
        <v>600</v>
      </c>
      <c r="E29" s="37">
        <v>9415.3700000000008</v>
      </c>
      <c r="F29" s="51">
        <v>15.692</v>
      </c>
    </row>
    <row r="30" spans="1:6" x14ac:dyDescent="0.2">
      <c r="A30" s="18"/>
      <c r="B30" s="35" t="s">
        <v>66</v>
      </c>
      <c r="C30" s="37">
        <v>107.36</v>
      </c>
      <c r="D30" s="37">
        <v>220</v>
      </c>
      <c r="E30" s="37">
        <v>-112.64</v>
      </c>
      <c r="F30" s="51">
        <v>-0.51200000000000001</v>
      </c>
    </row>
    <row r="31" spans="1:6" x14ac:dyDescent="0.2">
      <c r="A31" s="18"/>
      <c r="B31" s="35" t="s">
        <v>67</v>
      </c>
      <c r="C31" s="37">
        <v>2837.37</v>
      </c>
      <c r="D31" s="37">
        <v>2640</v>
      </c>
      <c r="E31" s="37">
        <v>197.37</v>
      </c>
      <c r="F31" s="51">
        <v>7.4999999999999997E-2</v>
      </c>
    </row>
    <row r="32" spans="1:6" x14ac:dyDescent="0.2">
      <c r="A32" s="18"/>
      <c r="B32" s="35" t="s">
        <v>95</v>
      </c>
      <c r="C32" s="37">
        <v>14121.82</v>
      </c>
      <c r="D32" s="37">
        <v>15000</v>
      </c>
      <c r="E32" s="37">
        <v>-878.18</v>
      </c>
      <c r="F32" s="51">
        <v>-5.8999999999999997E-2</v>
      </c>
    </row>
    <row r="33" spans="1:6" x14ac:dyDescent="0.2">
      <c r="A33" s="18"/>
      <c r="B33" s="35" t="s">
        <v>96</v>
      </c>
      <c r="C33" s="37">
        <v>0</v>
      </c>
      <c r="D33" s="37">
        <v>500</v>
      </c>
      <c r="E33" s="37">
        <v>-500</v>
      </c>
      <c r="F33" s="51">
        <v>-1</v>
      </c>
    </row>
    <row r="34" spans="1:6" x14ac:dyDescent="0.2">
      <c r="A34" s="18"/>
      <c r="B34" s="35" t="s">
        <v>68</v>
      </c>
      <c r="C34" s="37">
        <v>3000</v>
      </c>
      <c r="D34" s="37">
        <v>5500</v>
      </c>
      <c r="E34" s="37">
        <v>-2500</v>
      </c>
      <c r="F34" s="51">
        <v>-0.45500000000000002</v>
      </c>
    </row>
    <row r="35" spans="1:6" x14ac:dyDescent="0.2">
      <c r="A35" s="18"/>
      <c r="B35" s="35" t="s">
        <v>69</v>
      </c>
      <c r="C35" s="37">
        <v>1601.18</v>
      </c>
      <c r="D35" s="37">
        <v>1474</v>
      </c>
      <c r="E35" s="37">
        <v>127.18</v>
      </c>
      <c r="F35" s="51">
        <v>8.5999999999999993E-2</v>
      </c>
    </row>
    <row r="36" spans="1:6" x14ac:dyDescent="0.2">
      <c r="A36" s="18"/>
      <c r="B36" s="35" t="s">
        <v>70</v>
      </c>
      <c r="C36" s="37"/>
      <c r="D36" s="37"/>
      <c r="E36" s="37"/>
      <c r="F36" s="51"/>
    </row>
    <row r="37" spans="1:6" x14ac:dyDescent="0.2">
      <c r="A37" s="18"/>
      <c r="B37" s="35" t="s">
        <v>71</v>
      </c>
      <c r="C37" s="37">
        <v>10611</v>
      </c>
      <c r="D37" s="37">
        <v>8613</v>
      </c>
      <c r="E37" s="37">
        <v>1998</v>
      </c>
      <c r="F37" s="51">
        <v>0.23200000000000001</v>
      </c>
    </row>
    <row r="38" spans="1:6" x14ac:dyDescent="0.2">
      <c r="A38" s="18"/>
      <c r="B38" s="35" t="s">
        <v>72</v>
      </c>
      <c r="C38" s="37">
        <v>7839</v>
      </c>
      <c r="D38" s="37">
        <v>4928</v>
      </c>
      <c r="E38" s="37">
        <v>2911</v>
      </c>
      <c r="F38" s="51">
        <v>0.59099999999999997</v>
      </c>
    </row>
    <row r="39" spans="1:6" x14ac:dyDescent="0.2">
      <c r="A39" s="18"/>
      <c r="B39" s="35" t="s">
        <v>73</v>
      </c>
      <c r="C39" s="37">
        <v>2528</v>
      </c>
      <c r="D39" s="37">
        <v>2112</v>
      </c>
      <c r="E39" s="37">
        <v>416</v>
      </c>
      <c r="F39" s="51">
        <v>0.19700000000000001</v>
      </c>
    </row>
    <row r="40" spans="1:6" x14ac:dyDescent="0.2">
      <c r="A40" s="18"/>
      <c r="B40" s="35" t="s">
        <v>53</v>
      </c>
      <c r="C40" s="37">
        <v>7530</v>
      </c>
      <c r="D40" s="37">
        <v>5852</v>
      </c>
      <c r="E40" s="37">
        <v>1678</v>
      </c>
      <c r="F40" s="51">
        <v>0.28699999999999998</v>
      </c>
    </row>
    <row r="41" spans="1:6" x14ac:dyDescent="0.2">
      <c r="A41" s="18"/>
      <c r="B41" s="35" t="s">
        <v>54</v>
      </c>
      <c r="C41" s="37">
        <v>5440</v>
      </c>
      <c r="D41" s="37">
        <v>3432</v>
      </c>
      <c r="E41" s="37">
        <v>2008</v>
      </c>
      <c r="F41" s="51">
        <v>0.58499999999999996</v>
      </c>
    </row>
    <row r="42" spans="1:6" x14ac:dyDescent="0.2">
      <c r="A42" s="18"/>
      <c r="B42" s="35" t="s">
        <v>55</v>
      </c>
      <c r="C42" s="37">
        <v>1890</v>
      </c>
      <c r="D42" s="37">
        <v>1353</v>
      </c>
      <c r="E42" s="37">
        <v>537</v>
      </c>
      <c r="F42" s="51">
        <v>0.39700000000000002</v>
      </c>
    </row>
    <row r="43" spans="1:6" x14ac:dyDescent="0.2">
      <c r="A43" s="18"/>
      <c r="B43" s="35" t="s">
        <v>74</v>
      </c>
      <c r="C43" s="37">
        <v>440</v>
      </c>
      <c r="D43" s="37">
        <v>880</v>
      </c>
      <c r="E43" s="37">
        <v>-440</v>
      </c>
      <c r="F43" s="51">
        <v>-0.5</v>
      </c>
    </row>
    <row r="44" spans="1:6" x14ac:dyDescent="0.2">
      <c r="A44" s="18"/>
      <c r="B44" s="35" t="s">
        <v>75</v>
      </c>
      <c r="C44" s="37">
        <v>36278</v>
      </c>
      <c r="D44" s="37">
        <v>27170</v>
      </c>
      <c r="E44" s="37">
        <v>9108</v>
      </c>
      <c r="F44" s="51">
        <v>0.33500000000000002</v>
      </c>
    </row>
    <row r="45" spans="1:6" x14ac:dyDescent="0.2">
      <c r="A45" s="18"/>
      <c r="B45" s="35" t="s">
        <v>76</v>
      </c>
      <c r="C45" s="37">
        <v>3445.5</v>
      </c>
      <c r="D45" s="37">
        <v>5962</v>
      </c>
      <c r="E45" s="37">
        <v>-2516.5</v>
      </c>
      <c r="F45" s="51">
        <v>-0.42199999999999999</v>
      </c>
    </row>
    <row r="46" spans="1:6" x14ac:dyDescent="0.2">
      <c r="A46" s="18"/>
      <c r="B46" s="35" t="s">
        <v>77</v>
      </c>
      <c r="C46" s="37">
        <v>691.41</v>
      </c>
      <c r="D46" s="37">
        <v>3212</v>
      </c>
      <c r="E46" s="37">
        <v>-2520.59</v>
      </c>
      <c r="F46" s="51">
        <v>-0.78500000000000003</v>
      </c>
    </row>
    <row r="47" spans="1:6" x14ac:dyDescent="0.2">
      <c r="A47" s="18"/>
      <c r="B47" s="35" t="s">
        <v>78</v>
      </c>
      <c r="C47" s="37">
        <v>998.65</v>
      </c>
      <c r="D47" s="37">
        <v>1100</v>
      </c>
      <c r="E47" s="37">
        <v>-101.35</v>
      </c>
      <c r="F47" s="51">
        <v>-9.1999999999999998E-2</v>
      </c>
    </row>
    <row r="48" spans="1:6" x14ac:dyDescent="0.2">
      <c r="A48" s="18"/>
      <c r="B48" s="35" t="s">
        <v>79</v>
      </c>
      <c r="C48" s="37">
        <v>0</v>
      </c>
      <c r="D48" s="37">
        <v>2750</v>
      </c>
      <c r="E48" s="37">
        <v>-2750</v>
      </c>
      <c r="F48" s="51">
        <v>-1</v>
      </c>
    </row>
    <row r="49" spans="1:6" x14ac:dyDescent="0.2">
      <c r="A49" s="18"/>
      <c r="B49" s="35" t="s">
        <v>80</v>
      </c>
      <c r="C49" s="37">
        <v>42361.599999999999</v>
      </c>
      <c r="D49" s="37">
        <v>31757</v>
      </c>
      <c r="E49" s="37">
        <v>10604.6</v>
      </c>
      <c r="F49" s="51">
        <v>0.33400000000000002</v>
      </c>
    </row>
    <row r="50" spans="1:6" x14ac:dyDescent="0.2">
      <c r="A50" s="18"/>
      <c r="B50" s="35" t="s">
        <v>97</v>
      </c>
      <c r="C50" s="37">
        <v>1125</v>
      </c>
      <c r="D50" s="37">
        <v>1125</v>
      </c>
      <c r="E50" s="37">
        <v>0</v>
      </c>
      <c r="F50" s="51">
        <v>0</v>
      </c>
    </row>
    <row r="51" spans="1:6" x14ac:dyDescent="0.2">
      <c r="A51" s="18"/>
      <c r="B51" s="35" t="s">
        <v>98</v>
      </c>
      <c r="C51" s="37">
        <v>2741.65</v>
      </c>
      <c r="D51" s="37">
        <v>3367</v>
      </c>
      <c r="E51" s="37">
        <v>-625.35</v>
      </c>
      <c r="F51" s="51">
        <v>-0.186</v>
      </c>
    </row>
    <row r="52" spans="1:6" x14ac:dyDescent="0.2">
      <c r="A52" s="18"/>
      <c r="B52" s="35" t="s">
        <v>81</v>
      </c>
      <c r="C52" s="37">
        <v>263.62</v>
      </c>
      <c r="D52" s="37">
        <v>100</v>
      </c>
      <c r="E52" s="37">
        <v>163.62</v>
      </c>
      <c r="F52" s="51">
        <v>1.6359999999999999</v>
      </c>
    </row>
    <row r="53" spans="1:6" x14ac:dyDescent="0.2">
      <c r="A53" s="18"/>
      <c r="B53" s="35" t="s">
        <v>99</v>
      </c>
      <c r="C53" s="37">
        <v>324.83</v>
      </c>
      <c r="D53" s="37">
        <v>350</v>
      </c>
      <c r="E53" s="37">
        <v>-25.17</v>
      </c>
      <c r="F53" s="51">
        <v>-7.1999999999999995E-2</v>
      </c>
    </row>
    <row r="54" spans="1:6" x14ac:dyDescent="0.2">
      <c r="A54" s="18"/>
      <c r="B54" s="35" t="s">
        <v>82</v>
      </c>
      <c r="C54" s="37">
        <v>54.96</v>
      </c>
      <c r="D54" s="37">
        <v>88</v>
      </c>
      <c r="E54" s="37">
        <v>-33.04</v>
      </c>
      <c r="F54" s="51">
        <v>-0.375</v>
      </c>
    </row>
    <row r="55" spans="1:6" x14ac:dyDescent="0.2">
      <c r="A55" s="18"/>
      <c r="B55" s="35" t="s">
        <v>100</v>
      </c>
      <c r="C55" s="37">
        <v>4.09</v>
      </c>
      <c r="D55" s="37">
        <v>0</v>
      </c>
      <c r="E55" s="37">
        <v>4.09</v>
      </c>
      <c r="F55" s="51" t="s">
        <v>62</v>
      </c>
    </row>
    <row r="56" spans="1:6" x14ac:dyDescent="0.2">
      <c r="A56" s="18"/>
      <c r="B56" s="35" t="s">
        <v>83</v>
      </c>
      <c r="C56" s="37">
        <v>518.54</v>
      </c>
      <c r="D56" s="37">
        <v>429</v>
      </c>
      <c r="E56" s="37">
        <v>89.54</v>
      </c>
      <c r="F56" s="51">
        <v>0.20899999999999999</v>
      </c>
    </row>
    <row r="57" spans="1:6" x14ac:dyDescent="0.2">
      <c r="A57" s="18"/>
      <c r="B57" s="35" t="s">
        <v>101</v>
      </c>
      <c r="C57" s="37">
        <v>985.69</v>
      </c>
      <c r="D57" s="37">
        <v>821</v>
      </c>
      <c r="E57" s="37">
        <v>164.69</v>
      </c>
      <c r="F57" s="51">
        <v>0.20100000000000001</v>
      </c>
    </row>
    <row r="58" spans="1:6" x14ac:dyDescent="0.2">
      <c r="A58" s="18"/>
      <c r="B58" s="35" t="s">
        <v>84</v>
      </c>
      <c r="C58" s="37">
        <v>261.82</v>
      </c>
      <c r="D58" s="37">
        <v>528</v>
      </c>
      <c r="E58" s="37">
        <v>-266.18</v>
      </c>
      <c r="F58" s="51">
        <v>-0.504</v>
      </c>
    </row>
    <row r="59" spans="1:6" x14ac:dyDescent="0.2">
      <c r="A59" s="18"/>
      <c r="B59" s="35" t="s">
        <v>102</v>
      </c>
      <c r="C59" s="37">
        <v>0</v>
      </c>
      <c r="D59" s="37">
        <v>54</v>
      </c>
      <c r="E59" s="37">
        <v>-54</v>
      </c>
      <c r="F59" s="51">
        <v>-1</v>
      </c>
    </row>
    <row r="60" spans="1:6" x14ac:dyDescent="0.2">
      <c r="A60" s="18"/>
      <c r="B60" s="35" t="s">
        <v>103</v>
      </c>
      <c r="C60" s="37">
        <v>327.94</v>
      </c>
      <c r="D60" s="37">
        <v>962</v>
      </c>
      <c r="E60" s="37">
        <v>-634.05999999999995</v>
      </c>
      <c r="F60" s="51">
        <v>-0.65900000000000003</v>
      </c>
    </row>
    <row r="61" spans="1:6" x14ac:dyDescent="0.2">
      <c r="A61" s="18"/>
      <c r="B61" s="35" t="s">
        <v>104</v>
      </c>
      <c r="C61" s="37">
        <v>0</v>
      </c>
      <c r="D61" s="37">
        <v>275</v>
      </c>
      <c r="E61" s="37">
        <v>-275</v>
      </c>
      <c r="F61" s="51">
        <v>-1</v>
      </c>
    </row>
    <row r="62" spans="1:6" x14ac:dyDescent="0.2">
      <c r="A62" s="18"/>
      <c r="B62" s="35" t="s">
        <v>85</v>
      </c>
      <c r="C62" s="37">
        <v>128996.4</v>
      </c>
      <c r="D62" s="37">
        <v>112914</v>
      </c>
      <c r="E62" s="37">
        <v>16082.4</v>
      </c>
      <c r="F62" s="51">
        <v>0.14199999999999999</v>
      </c>
    </row>
    <row r="63" spans="1:6" x14ac:dyDescent="0.2">
      <c r="A63" s="18"/>
      <c r="B63" s="35" t="s">
        <v>86</v>
      </c>
      <c r="C63" s="37">
        <v>27843.97</v>
      </c>
      <c r="D63" s="37">
        <v>5146</v>
      </c>
      <c r="E63" s="37">
        <v>22697.97</v>
      </c>
      <c r="F63" s="51">
        <v>4.4109999999999996</v>
      </c>
    </row>
    <row r="64" spans="1:6" x14ac:dyDescent="0.2">
      <c r="A64" s="18"/>
      <c r="B64" s="35" t="s">
        <v>87</v>
      </c>
      <c r="C64" s="37">
        <v>0</v>
      </c>
      <c r="D64" s="37">
        <v>0</v>
      </c>
      <c r="E64" s="37">
        <v>0</v>
      </c>
      <c r="F64" s="51" t="s">
        <v>62</v>
      </c>
    </row>
    <row r="65" spans="1:6" x14ac:dyDescent="0.2">
      <c r="A65" s="18"/>
      <c r="B65" s="35" t="s">
        <v>88</v>
      </c>
      <c r="C65" s="37">
        <v>0</v>
      </c>
      <c r="D65" s="37">
        <v>0</v>
      </c>
      <c r="E65" s="37">
        <v>0</v>
      </c>
      <c r="F65" s="51" t="s">
        <v>62</v>
      </c>
    </row>
    <row r="66" spans="1:6" x14ac:dyDescent="0.2">
      <c r="A66" s="18"/>
      <c r="B66" s="35" t="s">
        <v>89</v>
      </c>
      <c r="C66" s="37">
        <v>27843.97</v>
      </c>
      <c r="D66" s="37">
        <v>5146</v>
      </c>
      <c r="E66" s="37">
        <v>22697.97</v>
      </c>
      <c r="F66" s="51">
        <v>4.4109999999999996</v>
      </c>
    </row>
    <row r="67" spans="1:6" x14ac:dyDescent="0.2">
      <c r="A67" s="22"/>
      <c r="B67" s="25"/>
      <c r="C67" s="14"/>
      <c r="D67" s="14"/>
      <c r="E67" s="14"/>
      <c r="F67" s="52"/>
    </row>
    <row r="68" spans="1:6" x14ac:dyDescent="0.2">
      <c r="A68" s="2"/>
      <c r="B68" s="32"/>
      <c r="C68" s="53"/>
      <c r="D68" s="54"/>
      <c r="E68" s="55"/>
      <c r="F68" s="56"/>
    </row>
  </sheetData>
  <mergeCells count="3">
    <mergeCell ref="B2:F2"/>
    <mergeCell ref="B3:F3"/>
    <mergeCell ref="B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2"/>
  <sheetViews>
    <sheetView workbookViewId="0">
      <selection activeCell="F80" sqref="F80"/>
    </sheetView>
  </sheetViews>
  <sheetFormatPr defaultRowHeight="12.75" x14ac:dyDescent="0.2"/>
  <cols>
    <col min="1" max="1" width="0.85546875" customWidth="1"/>
    <col min="2" max="2" width="31.28515625" customWidth="1"/>
    <col min="3" max="4" width="15" customWidth="1"/>
  </cols>
  <sheetData>
    <row r="1" spans="1:4" ht="3" customHeight="1" x14ac:dyDescent="0.2">
      <c r="A1" s="3"/>
      <c r="B1" s="4"/>
      <c r="C1" s="39"/>
      <c r="D1" s="41"/>
    </row>
    <row r="2" spans="1:4" x14ac:dyDescent="0.2">
      <c r="A2" s="2"/>
      <c r="B2" s="68" t="s">
        <v>0</v>
      </c>
      <c r="C2" s="69"/>
      <c r="D2" s="70"/>
    </row>
    <row r="3" spans="1:4" ht="20.25" x14ac:dyDescent="0.3">
      <c r="A3" s="2"/>
      <c r="B3" s="71" t="s">
        <v>105</v>
      </c>
      <c r="C3" s="72"/>
      <c r="D3" s="73"/>
    </row>
    <row r="4" spans="1:4" x14ac:dyDescent="0.2">
      <c r="A4" s="2"/>
      <c r="B4" s="74" t="s">
        <v>42</v>
      </c>
      <c r="C4" s="75"/>
      <c r="D4" s="76"/>
    </row>
    <row r="5" spans="1:4" x14ac:dyDescent="0.2">
      <c r="A5" s="2"/>
      <c r="B5" s="23"/>
      <c r="C5" s="42"/>
      <c r="D5" s="44"/>
    </row>
    <row r="6" spans="1:4" x14ac:dyDescent="0.2">
      <c r="A6" s="57"/>
      <c r="B6" s="30" t="s">
        <v>106</v>
      </c>
      <c r="C6" s="45" t="s">
        <v>43</v>
      </c>
      <c r="D6" s="47" t="s">
        <v>107</v>
      </c>
    </row>
    <row r="7" spans="1:4" x14ac:dyDescent="0.2">
      <c r="A7" s="58"/>
      <c r="B7" s="24"/>
      <c r="C7" s="48"/>
      <c r="D7" s="50"/>
    </row>
    <row r="8" spans="1:4" ht="14.45" customHeight="1" x14ac:dyDescent="0.2">
      <c r="A8" s="59"/>
      <c r="B8" s="60"/>
      <c r="C8" s="37"/>
      <c r="D8" s="38"/>
    </row>
    <row r="9" spans="1:4" ht="14.45" customHeight="1" x14ac:dyDescent="0.2">
      <c r="A9" s="59"/>
      <c r="B9" s="67" t="s">
        <v>108</v>
      </c>
      <c r="C9" s="61"/>
      <c r="D9" s="38"/>
    </row>
    <row r="10" spans="1:4" ht="14.45" customHeight="1" x14ac:dyDescent="0.2">
      <c r="A10" s="59"/>
      <c r="B10" s="60"/>
      <c r="C10" s="37"/>
      <c r="D10" s="38"/>
    </row>
    <row r="11" spans="1:4" ht="14.45" customHeight="1" x14ac:dyDescent="0.2">
      <c r="A11" s="59"/>
      <c r="B11" s="60" t="s">
        <v>47</v>
      </c>
      <c r="C11" s="37"/>
      <c r="D11" s="38"/>
    </row>
    <row r="12" spans="1:4" ht="14.45" customHeight="1" x14ac:dyDescent="0.2">
      <c r="A12" s="59"/>
      <c r="B12" s="60" t="s">
        <v>58</v>
      </c>
      <c r="C12" s="37">
        <v>0</v>
      </c>
      <c r="D12" s="38">
        <v>1899.98</v>
      </c>
    </row>
    <row r="13" spans="1:4" ht="14.45" customHeight="1" x14ac:dyDescent="0.2">
      <c r="A13" s="59"/>
      <c r="B13" s="60" t="s">
        <v>61</v>
      </c>
      <c r="C13" s="37">
        <v>0</v>
      </c>
      <c r="D13" s="38">
        <v>1899.98</v>
      </c>
    </row>
    <row r="14" spans="1:4" ht="14.45" customHeight="1" x14ac:dyDescent="0.2">
      <c r="A14" s="59"/>
      <c r="B14" s="60"/>
      <c r="C14" s="37"/>
      <c r="D14" s="38"/>
    </row>
    <row r="15" spans="1:4" ht="14.45" customHeight="1" x14ac:dyDescent="0.2">
      <c r="A15" s="59"/>
      <c r="B15" s="60" t="s">
        <v>109</v>
      </c>
      <c r="C15" s="37"/>
      <c r="D15" s="38"/>
    </row>
    <row r="16" spans="1:4" ht="14.45" customHeight="1" x14ac:dyDescent="0.2">
      <c r="A16" s="59"/>
      <c r="B16" s="60" t="s">
        <v>67</v>
      </c>
      <c r="C16" s="37">
        <v>240</v>
      </c>
      <c r="D16" s="38">
        <v>2837.37</v>
      </c>
    </row>
    <row r="17" spans="1:4" ht="14.45" customHeight="1" x14ac:dyDescent="0.2">
      <c r="A17" s="59"/>
      <c r="B17" s="60" t="s">
        <v>69</v>
      </c>
      <c r="C17" s="37">
        <v>172.75</v>
      </c>
      <c r="D17" s="38">
        <v>1601.18</v>
      </c>
    </row>
    <row r="18" spans="1:4" ht="14.45" customHeight="1" x14ac:dyDescent="0.2">
      <c r="A18" s="59"/>
      <c r="B18" s="60" t="s">
        <v>97</v>
      </c>
      <c r="C18" s="37">
        <v>0</v>
      </c>
      <c r="D18" s="38">
        <v>750</v>
      </c>
    </row>
    <row r="19" spans="1:4" ht="14.45" customHeight="1" x14ac:dyDescent="0.2">
      <c r="A19" s="59"/>
      <c r="B19" s="60" t="s">
        <v>81</v>
      </c>
      <c r="C19" s="37">
        <v>35.14</v>
      </c>
      <c r="D19" s="38">
        <v>263.62</v>
      </c>
    </row>
    <row r="20" spans="1:4" ht="14.45" customHeight="1" x14ac:dyDescent="0.2">
      <c r="A20" s="59"/>
      <c r="B20" s="60" t="s">
        <v>110</v>
      </c>
      <c r="C20" s="37">
        <v>447.89</v>
      </c>
      <c r="D20" s="38">
        <v>5452.17</v>
      </c>
    </row>
    <row r="21" spans="1:4" ht="14.45" customHeight="1" x14ac:dyDescent="0.2">
      <c r="A21" s="59"/>
      <c r="B21" s="60"/>
      <c r="C21" s="37"/>
      <c r="D21" s="38"/>
    </row>
    <row r="22" spans="1:4" ht="14.45" customHeight="1" x14ac:dyDescent="0.2">
      <c r="A22" s="59"/>
      <c r="B22" s="60" t="s">
        <v>89</v>
      </c>
      <c r="C22" s="37">
        <v>-447.89</v>
      </c>
      <c r="D22" s="38">
        <v>-3552.19</v>
      </c>
    </row>
    <row r="23" spans="1:4" ht="14.45" customHeight="1" x14ac:dyDescent="0.2">
      <c r="A23" s="59"/>
      <c r="B23" s="60"/>
      <c r="C23" s="37"/>
      <c r="D23" s="38"/>
    </row>
    <row r="24" spans="1:4" ht="14.45" customHeight="1" x14ac:dyDescent="0.2">
      <c r="A24" s="59"/>
      <c r="B24" s="67" t="s">
        <v>111</v>
      </c>
      <c r="C24" s="61"/>
      <c r="D24" s="38"/>
    </row>
    <row r="25" spans="1:4" ht="14.45" customHeight="1" x14ac:dyDescent="0.2">
      <c r="A25" s="59"/>
      <c r="B25" s="60"/>
      <c r="C25" s="37"/>
      <c r="D25" s="38"/>
    </row>
    <row r="26" spans="1:4" ht="14.45" customHeight="1" x14ac:dyDescent="0.2">
      <c r="A26" s="59"/>
      <c r="B26" s="60" t="s">
        <v>47</v>
      </c>
      <c r="C26" s="37"/>
      <c r="D26" s="38"/>
    </row>
    <row r="27" spans="1:4" ht="14.45" customHeight="1" x14ac:dyDescent="0.2">
      <c r="A27" s="59"/>
      <c r="B27" s="60" t="s">
        <v>91</v>
      </c>
      <c r="C27" s="37">
        <v>0</v>
      </c>
      <c r="D27" s="38">
        <v>510</v>
      </c>
    </row>
    <row r="28" spans="1:4" ht="14.45" customHeight="1" x14ac:dyDescent="0.2">
      <c r="A28" s="59"/>
      <c r="B28" s="60" t="s">
        <v>61</v>
      </c>
      <c r="C28" s="37">
        <v>0</v>
      </c>
      <c r="D28" s="38">
        <v>510</v>
      </c>
    </row>
    <row r="29" spans="1:4" ht="14.45" customHeight="1" x14ac:dyDescent="0.2">
      <c r="A29" s="59"/>
      <c r="B29" s="60"/>
      <c r="C29" s="37"/>
      <c r="D29" s="38"/>
    </row>
    <row r="30" spans="1:4" ht="14.45" customHeight="1" x14ac:dyDescent="0.2">
      <c r="A30" s="59"/>
      <c r="B30" s="60" t="s">
        <v>89</v>
      </c>
      <c r="C30" s="37">
        <v>0</v>
      </c>
      <c r="D30" s="38">
        <v>510</v>
      </c>
    </row>
    <row r="31" spans="1:4" ht="14.45" customHeight="1" x14ac:dyDescent="0.2">
      <c r="A31" s="59"/>
      <c r="B31" s="60"/>
      <c r="C31" s="37"/>
      <c r="D31" s="38"/>
    </row>
    <row r="32" spans="1:4" ht="14.45" customHeight="1" x14ac:dyDescent="0.2">
      <c r="A32" s="59"/>
      <c r="B32" s="67" t="s">
        <v>114</v>
      </c>
      <c r="C32" s="61"/>
      <c r="D32" s="38"/>
    </row>
    <row r="33" spans="1:4" ht="14.45" customHeight="1" x14ac:dyDescent="0.2">
      <c r="A33" s="59"/>
      <c r="B33" s="60"/>
      <c r="C33" s="37"/>
      <c r="D33" s="38"/>
    </row>
    <row r="34" spans="1:4" ht="14.45" customHeight="1" x14ac:dyDescent="0.2">
      <c r="A34" s="59"/>
      <c r="B34" s="60" t="s">
        <v>47</v>
      </c>
      <c r="C34" s="37"/>
      <c r="D34" s="38"/>
    </row>
    <row r="35" spans="1:4" ht="14.45" customHeight="1" x14ac:dyDescent="0.2">
      <c r="A35" s="59"/>
      <c r="B35" s="60" t="s">
        <v>50</v>
      </c>
      <c r="C35" s="37">
        <v>3745</v>
      </c>
      <c r="D35" s="38">
        <v>53105</v>
      </c>
    </row>
    <row r="36" spans="1:4" ht="14.45" customHeight="1" x14ac:dyDescent="0.2">
      <c r="A36" s="59"/>
      <c r="B36" s="60" t="s">
        <v>51</v>
      </c>
      <c r="C36" s="37">
        <v>3500</v>
      </c>
      <c r="D36" s="38">
        <v>39195</v>
      </c>
    </row>
    <row r="37" spans="1:4" ht="14.45" customHeight="1" x14ac:dyDescent="0.2">
      <c r="A37" s="59"/>
      <c r="B37" s="60" t="s">
        <v>52</v>
      </c>
      <c r="C37" s="37">
        <v>820</v>
      </c>
      <c r="D37" s="38">
        <v>12650</v>
      </c>
    </row>
    <row r="38" spans="1:4" ht="14.45" customHeight="1" x14ac:dyDescent="0.2">
      <c r="A38" s="59"/>
      <c r="B38" s="60" t="s">
        <v>53</v>
      </c>
      <c r="C38" s="37">
        <v>550</v>
      </c>
      <c r="D38" s="38">
        <v>7500</v>
      </c>
    </row>
    <row r="39" spans="1:4" ht="14.45" customHeight="1" x14ac:dyDescent="0.2">
      <c r="A39" s="59"/>
      <c r="B39" s="60" t="s">
        <v>54</v>
      </c>
      <c r="C39" s="37">
        <v>440</v>
      </c>
      <c r="D39" s="38">
        <v>5440</v>
      </c>
    </row>
    <row r="40" spans="1:4" ht="14.45" customHeight="1" x14ac:dyDescent="0.2">
      <c r="A40" s="59"/>
      <c r="B40" s="60" t="s">
        <v>55</v>
      </c>
      <c r="C40" s="37">
        <v>100</v>
      </c>
      <c r="D40" s="38">
        <v>1890</v>
      </c>
    </row>
    <row r="41" spans="1:4" ht="14.45" customHeight="1" x14ac:dyDescent="0.2">
      <c r="A41" s="59"/>
      <c r="B41" s="60" t="s">
        <v>56</v>
      </c>
      <c r="C41" s="37">
        <v>0</v>
      </c>
      <c r="D41" s="38">
        <v>535</v>
      </c>
    </row>
    <row r="42" spans="1:4" ht="14.45" customHeight="1" x14ac:dyDescent="0.2">
      <c r="A42" s="59"/>
      <c r="B42" s="60" t="s">
        <v>57</v>
      </c>
      <c r="C42" s="37">
        <v>0</v>
      </c>
      <c r="D42" s="38">
        <v>1158.5</v>
      </c>
    </row>
    <row r="43" spans="1:4" ht="14.45" customHeight="1" x14ac:dyDescent="0.2">
      <c r="A43" s="59"/>
      <c r="B43" s="60" t="s">
        <v>60</v>
      </c>
      <c r="C43" s="37">
        <v>188.27</v>
      </c>
      <c r="D43" s="38">
        <v>2158.65</v>
      </c>
    </row>
    <row r="44" spans="1:4" ht="14.45" customHeight="1" x14ac:dyDescent="0.2">
      <c r="A44" s="59"/>
      <c r="B44" s="60" t="s">
        <v>61</v>
      </c>
      <c r="C44" s="37">
        <v>9343.27</v>
      </c>
      <c r="D44" s="38">
        <v>123632.15</v>
      </c>
    </row>
    <row r="45" spans="1:4" ht="14.45" customHeight="1" x14ac:dyDescent="0.2">
      <c r="A45" s="59"/>
      <c r="B45" s="60"/>
      <c r="C45" s="37"/>
      <c r="D45" s="38"/>
    </row>
    <row r="46" spans="1:4" ht="14.45" customHeight="1" x14ac:dyDescent="0.2">
      <c r="A46" s="59"/>
      <c r="B46" s="60" t="s">
        <v>109</v>
      </c>
      <c r="C46" s="37"/>
      <c r="D46" s="38"/>
    </row>
    <row r="47" spans="1:4" ht="14.45" customHeight="1" x14ac:dyDescent="0.2">
      <c r="A47" s="59"/>
      <c r="B47" s="60" t="s">
        <v>66</v>
      </c>
      <c r="C47" s="37">
        <v>0</v>
      </c>
      <c r="D47" s="38">
        <v>3.25</v>
      </c>
    </row>
    <row r="48" spans="1:4" ht="14.45" customHeight="1" x14ac:dyDescent="0.2">
      <c r="A48" s="59"/>
      <c r="B48" s="60" t="s">
        <v>71</v>
      </c>
      <c r="C48" s="37">
        <v>749</v>
      </c>
      <c r="D48" s="38">
        <v>10611</v>
      </c>
    </row>
    <row r="49" spans="1:4" ht="14.45" customHeight="1" x14ac:dyDescent="0.2">
      <c r="A49" s="59"/>
      <c r="B49" s="60" t="s">
        <v>72</v>
      </c>
      <c r="C49" s="37">
        <v>700</v>
      </c>
      <c r="D49" s="38">
        <v>7839</v>
      </c>
    </row>
    <row r="50" spans="1:4" ht="14.45" customHeight="1" x14ac:dyDescent="0.2">
      <c r="A50" s="59"/>
      <c r="B50" s="60" t="s">
        <v>73</v>
      </c>
      <c r="C50" s="37">
        <v>164</v>
      </c>
      <c r="D50" s="38">
        <v>2528</v>
      </c>
    </row>
    <row r="51" spans="1:4" ht="14.45" customHeight="1" x14ac:dyDescent="0.2">
      <c r="A51" s="59"/>
      <c r="B51" s="60" t="s">
        <v>53</v>
      </c>
      <c r="C51" s="37">
        <v>550</v>
      </c>
      <c r="D51" s="38">
        <v>7530</v>
      </c>
    </row>
    <row r="52" spans="1:4" ht="14.45" customHeight="1" x14ac:dyDescent="0.2">
      <c r="A52" s="59"/>
      <c r="B52" s="60" t="s">
        <v>54</v>
      </c>
      <c r="C52" s="37">
        <v>440</v>
      </c>
      <c r="D52" s="38">
        <v>5440</v>
      </c>
    </row>
    <row r="53" spans="1:4" ht="14.45" customHeight="1" x14ac:dyDescent="0.2">
      <c r="A53" s="59"/>
      <c r="B53" s="60" t="s">
        <v>55</v>
      </c>
      <c r="C53" s="37">
        <v>100</v>
      </c>
      <c r="D53" s="38">
        <v>1890</v>
      </c>
    </row>
    <row r="54" spans="1:4" ht="14.45" customHeight="1" x14ac:dyDescent="0.2">
      <c r="A54" s="59"/>
      <c r="B54" s="60" t="s">
        <v>74</v>
      </c>
      <c r="C54" s="37">
        <v>40</v>
      </c>
      <c r="D54" s="38">
        <v>440</v>
      </c>
    </row>
    <row r="55" spans="1:4" ht="14.45" customHeight="1" x14ac:dyDescent="0.2">
      <c r="A55" s="59"/>
      <c r="B55" s="60" t="s">
        <v>76</v>
      </c>
      <c r="C55" s="37">
        <v>835</v>
      </c>
      <c r="D55" s="38">
        <v>3445.5</v>
      </c>
    </row>
    <row r="56" spans="1:4" ht="14.45" customHeight="1" x14ac:dyDescent="0.2">
      <c r="A56" s="59"/>
      <c r="B56" s="60" t="s">
        <v>77</v>
      </c>
      <c r="C56" s="37">
        <v>148.26</v>
      </c>
      <c r="D56" s="38">
        <v>691.41</v>
      </c>
    </row>
    <row r="57" spans="1:4" ht="14.45" customHeight="1" x14ac:dyDescent="0.2">
      <c r="A57" s="59"/>
      <c r="B57" s="60" t="s">
        <v>78</v>
      </c>
      <c r="C57" s="37">
        <v>0</v>
      </c>
      <c r="D57" s="38">
        <v>998.65</v>
      </c>
    </row>
    <row r="58" spans="1:4" ht="14.45" customHeight="1" x14ac:dyDescent="0.2">
      <c r="A58" s="59"/>
      <c r="B58" s="60" t="s">
        <v>80</v>
      </c>
      <c r="C58" s="37">
        <v>3300.72</v>
      </c>
      <c r="D58" s="38">
        <v>42361.599999999999</v>
      </c>
    </row>
    <row r="59" spans="1:4" ht="14.45" customHeight="1" x14ac:dyDescent="0.2">
      <c r="A59" s="59"/>
      <c r="B59" s="60" t="s">
        <v>110</v>
      </c>
      <c r="C59" s="37">
        <v>7026.98</v>
      </c>
      <c r="D59" s="38">
        <v>83778.41</v>
      </c>
    </row>
    <row r="60" spans="1:4" ht="14.45" customHeight="1" x14ac:dyDescent="0.2">
      <c r="A60" s="59"/>
      <c r="B60" s="60"/>
      <c r="C60" s="37"/>
      <c r="D60" s="38"/>
    </row>
    <row r="61" spans="1:4" ht="14.45" customHeight="1" x14ac:dyDescent="0.2">
      <c r="A61" s="59"/>
      <c r="B61" s="60" t="s">
        <v>89</v>
      </c>
      <c r="C61" s="37">
        <v>2316.29</v>
      </c>
      <c r="D61" s="38">
        <v>39853.74</v>
      </c>
    </row>
    <row r="62" spans="1:4" ht="14.45" customHeight="1" x14ac:dyDescent="0.2">
      <c r="A62" s="59"/>
      <c r="B62" s="60"/>
      <c r="C62" s="37"/>
      <c r="D62" s="38"/>
    </row>
    <row r="63" spans="1:4" ht="14.45" customHeight="1" x14ac:dyDescent="0.2">
      <c r="A63" s="59"/>
      <c r="B63" s="67" t="s">
        <v>112</v>
      </c>
      <c r="C63" s="61"/>
      <c r="D63" s="38"/>
    </row>
    <row r="64" spans="1:4" ht="14.45" customHeight="1" x14ac:dyDescent="0.2">
      <c r="A64" s="59"/>
      <c r="B64" s="60"/>
      <c r="C64" s="37"/>
      <c r="D64" s="38"/>
    </row>
    <row r="65" spans="1:4" ht="14.45" customHeight="1" x14ac:dyDescent="0.2">
      <c r="A65" s="59"/>
      <c r="B65" s="60" t="s">
        <v>47</v>
      </c>
      <c r="C65" s="37"/>
      <c r="D65" s="38"/>
    </row>
    <row r="66" spans="1:4" ht="14.45" customHeight="1" x14ac:dyDescent="0.2">
      <c r="A66" s="59"/>
      <c r="B66" s="60" t="s">
        <v>48</v>
      </c>
      <c r="C66" s="37">
        <v>177.28</v>
      </c>
      <c r="D66" s="38">
        <v>5859.57</v>
      </c>
    </row>
    <row r="67" spans="1:4" ht="14.45" customHeight="1" x14ac:dyDescent="0.2">
      <c r="A67" s="59"/>
      <c r="B67" s="60" t="s">
        <v>92</v>
      </c>
      <c r="C67" s="37">
        <v>0</v>
      </c>
      <c r="D67" s="38">
        <v>9501</v>
      </c>
    </row>
    <row r="68" spans="1:4" ht="14.45" customHeight="1" x14ac:dyDescent="0.2">
      <c r="A68" s="59"/>
      <c r="B68" s="60" t="s">
        <v>93</v>
      </c>
      <c r="C68" s="37">
        <v>0</v>
      </c>
      <c r="D68" s="38">
        <v>15000</v>
      </c>
    </row>
    <row r="69" spans="1:4" ht="14.45" customHeight="1" x14ac:dyDescent="0.2">
      <c r="A69" s="59"/>
      <c r="B69" s="60" t="s">
        <v>60</v>
      </c>
      <c r="C69" s="37">
        <v>42.18</v>
      </c>
      <c r="D69" s="38">
        <v>432.67</v>
      </c>
    </row>
    <row r="70" spans="1:4" ht="14.45" customHeight="1" x14ac:dyDescent="0.2">
      <c r="A70" s="59"/>
      <c r="B70" s="60" t="s">
        <v>94</v>
      </c>
      <c r="C70" s="37">
        <v>0</v>
      </c>
      <c r="D70" s="38">
        <v>5</v>
      </c>
    </row>
    <row r="71" spans="1:4" ht="14.45" customHeight="1" x14ac:dyDescent="0.2">
      <c r="A71" s="59"/>
      <c r="B71" s="60" t="s">
        <v>61</v>
      </c>
      <c r="C71" s="37">
        <v>219.46</v>
      </c>
      <c r="D71" s="38">
        <v>30798.240000000002</v>
      </c>
    </row>
    <row r="72" spans="1:4" ht="14.45" customHeight="1" x14ac:dyDescent="0.2">
      <c r="A72" s="59"/>
      <c r="B72" s="60"/>
      <c r="C72" s="37"/>
      <c r="D72" s="38"/>
    </row>
    <row r="73" spans="1:4" ht="14.45" customHeight="1" x14ac:dyDescent="0.2">
      <c r="A73" s="59"/>
      <c r="B73" s="60" t="s">
        <v>109</v>
      </c>
      <c r="C73" s="37"/>
      <c r="D73" s="38"/>
    </row>
    <row r="74" spans="1:4" ht="14.45" customHeight="1" x14ac:dyDescent="0.2">
      <c r="A74" s="59"/>
      <c r="B74" s="60" t="s">
        <v>64</v>
      </c>
      <c r="C74" s="37">
        <v>630</v>
      </c>
      <c r="D74" s="38">
        <v>6930</v>
      </c>
    </row>
    <row r="75" spans="1:4" ht="14.45" customHeight="1" x14ac:dyDescent="0.2">
      <c r="A75" s="59"/>
      <c r="B75" s="60" t="s">
        <v>65</v>
      </c>
      <c r="C75" s="37">
        <v>0</v>
      </c>
      <c r="D75" s="38">
        <v>10015.370000000001</v>
      </c>
    </row>
    <row r="76" spans="1:4" ht="14.45" customHeight="1" x14ac:dyDescent="0.2">
      <c r="A76" s="59"/>
      <c r="B76" s="60" t="s">
        <v>66</v>
      </c>
      <c r="C76" s="37">
        <v>0.63</v>
      </c>
      <c r="D76" s="38">
        <v>104.11</v>
      </c>
    </row>
    <row r="77" spans="1:4" ht="14.45" customHeight="1" x14ac:dyDescent="0.2">
      <c r="A77" s="59"/>
      <c r="B77" s="60" t="s">
        <v>95</v>
      </c>
      <c r="C77" s="37">
        <v>0</v>
      </c>
      <c r="D77" s="38">
        <v>14121.82</v>
      </c>
    </row>
    <row r="78" spans="1:4" ht="14.45" customHeight="1" x14ac:dyDescent="0.2">
      <c r="A78" s="59"/>
      <c r="B78" s="60" t="s">
        <v>68</v>
      </c>
      <c r="C78" s="37">
        <v>0</v>
      </c>
      <c r="D78" s="38">
        <v>3000</v>
      </c>
    </row>
    <row r="79" spans="1:4" ht="14.45" customHeight="1" x14ac:dyDescent="0.2">
      <c r="A79" s="59"/>
      <c r="B79" s="60" t="s">
        <v>97</v>
      </c>
      <c r="C79" s="37">
        <v>0</v>
      </c>
      <c r="D79" s="38">
        <v>375</v>
      </c>
    </row>
    <row r="80" spans="1:4" ht="14.45" customHeight="1" x14ac:dyDescent="0.2">
      <c r="A80" s="59"/>
      <c r="B80" s="60" t="s">
        <v>98</v>
      </c>
      <c r="C80" s="37">
        <v>0</v>
      </c>
      <c r="D80" s="38">
        <v>2741.65</v>
      </c>
    </row>
    <row r="81" spans="1:4" ht="14.45" customHeight="1" x14ac:dyDescent="0.2">
      <c r="A81" s="59"/>
      <c r="B81" s="60" t="s">
        <v>99</v>
      </c>
      <c r="C81" s="37">
        <v>0</v>
      </c>
      <c r="D81" s="38">
        <v>324.83</v>
      </c>
    </row>
    <row r="82" spans="1:4" ht="14.45" customHeight="1" x14ac:dyDescent="0.2">
      <c r="A82" s="59"/>
      <c r="B82" s="60" t="s">
        <v>82</v>
      </c>
      <c r="C82" s="37">
        <v>0</v>
      </c>
      <c r="D82" s="38">
        <v>54.96</v>
      </c>
    </row>
    <row r="83" spans="1:4" ht="14.45" customHeight="1" x14ac:dyDescent="0.2">
      <c r="A83" s="59"/>
      <c r="B83" s="60" t="s">
        <v>100</v>
      </c>
      <c r="C83" s="37">
        <v>0</v>
      </c>
      <c r="D83" s="38">
        <v>4.09</v>
      </c>
    </row>
    <row r="84" spans="1:4" ht="14.45" customHeight="1" x14ac:dyDescent="0.2">
      <c r="A84" s="59"/>
      <c r="B84" s="60" t="s">
        <v>83</v>
      </c>
      <c r="C84" s="37">
        <v>47.14</v>
      </c>
      <c r="D84" s="38">
        <v>518.54</v>
      </c>
    </row>
    <row r="85" spans="1:4" ht="14.45" customHeight="1" x14ac:dyDescent="0.2">
      <c r="A85" s="59"/>
      <c r="B85" s="60" t="s">
        <v>101</v>
      </c>
      <c r="C85" s="37">
        <v>0</v>
      </c>
      <c r="D85" s="38">
        <v>985.69</v>
      </c>
    </row>
    <row r="86" spans="1:4" ht="14.45" customHeight="1" x14ac:dyDescent="0.2">
      <c r="A86" s="59"/>
      <c r="B86" s="60" t="s">
        <v>84</v>
      </c>
      <c r="C86" s="37">
        <v>261.82</v>
      </c>
      <c r="D86" s="38">
        <v>261.82</v>
      </c>
    </row>
    <row r="87" spans="1:4" ht="14.45" customHeight="1" x14ac:dyDescent="0.2">
      <c r="A87" s="59"/>
      <c r="B87" s="60" t="s">
        <v>103</v>
      </c>
      <c r="C87" s="37">
        <v>0</v>
      </c>
      <c r="D87" s="38">
        <v>327.94</v>
      </c>
    </row>
    <row r="88" spans="1:4" ht="14.45" customHeight="1" x14ac:dyDescent="0.2">
      <c r="A88" s="59"/>
      <c r="B88" s="60" t="s">
        <v>110</v>
      </c>
      <c r="C88" s="37">
        <v>939.59</v>
      </c>
      <c r="D88" s="38">
        <v>39765.82</v>
      </c>
    </row>
    <row r="89" spans="1:4" ht="14.45" customHeight="1" x14ac:dyDescent="0.2">
      <c r="A89" s="59"/>
      <c r="B89" s="60"/>
      <c r="C89" s="37"/>
      <c r="D89" s="38"/>
    </row>
    <row r="90" spans="1:4" ht="14.45" customHeight="1" x14ac:dyDescent="0.2">
      <c r="A90" s="59"/>
      <c r="B90" s="60" t="s">
        <v>89</v>
      </c>
      <c r="C90" s="37">
        <v>-720.13</v>
      </c>
      <c r="D90" s="38">
        <v>-8967.58</v>
      </c>
    </row>
    <row r="91" spans="1:4" ht="14.45" customHeight="1" x14ac:dyDescent="0.2">
      <c r="A91" s="22"/>
      <c r="B91" s="62"/>
      <c r="C91" s="14"/>
      <c r="D91" s="63"/>
    </row>
    <row r="92" spans="1:4" ht="14.45" customHeight="1" x14ac:dyDescent="0.2">
      <c r="A92" s="2"/>
      <c r="B92" s="64" t="s">
        <v>113</v>
      </c>
      <c r="C92" s="65">
        <f>C22+C30+C61+C90</f>
        <v>1148.27</v>
      </c>
      <c r="D92" s="66">
        <f>D22+D30+D61+D90</f>
        <v>27843.969999999994</v>
      </c>
    </row>
  </sheetData>
  <mergeCells count="3">
    <mergeCell ref="B2:D2"/>
    <mergeCell ref="B3:D3"/>
    <mergeCell ref="B4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O58"/>
  <sheetViews>
    <sheetView showGridLines="0" tabSelected="1" workbookViewId="0">
      <selection activeCell="C17" sqref="C17"/>
    </sheetView>
  </sheetViews>
  <sheetFormatPr defaultColWidth="9" defaultRowHeight="11.25" x14ac:dyDescent="0.2"/>
  <cols>
    <col min="1" max="1" width="1.140625" style="1" customWidth="1"/>
    <col min="2" max="2" width="34.7109375" style="1" customWidth="1"/>
    <col min="3" max="5" width="14.7109375" style="1" customWidth="1"/>
    <col min="6" max="6" width="14.7109375" style="8" customWidth="1"/>
    <col min="7" max="12" width="12.7109375" style="1" customWidth="1"/>
    <col min="13" max="16384" width="9" style="1"/>
  </cols>
  <sheetData>
    <row r="1" spans="1:15" ht="6.95" customHeight="1" x14ac:dyDescent="0.2">
      <c r="A1" s="3"/>
      <c r="B1" s="4"/>
      <c r="C1" s="4"/>
      <c r="D1" s="4"/>
      <c r="E1" s="4"/>
      <c r="F1" s="7"/>
      <c r="G1" s="3"/>
    </row>
    <row r="2" spans="1:15" ht="20.25" customHeight="1" x14ac:dyDescent="0.2">
      <c r="A2" s="2"/>
      <c r="B2" s="68" t="s">
        <v>0</v>
      </c>
      <c r="C2" s="69"/>
      <c r="D2" s="69"/>
      <c r="E2" s="69"/>
      <c r="F2" s="70"/>
      <c r="G2" s="2"/>
    </row>
    <row r="3" spans="1:15" ht="22.5" customHeight="1" x14ac:dyDescent="0.3">
      <c r="A3" s="2"/>
      <c r="B3" s="71" t="s">
        <v>1</v>
      </c>
      <c r="C3" s="72"/>
      <c r="D3" s="72"/>
      <c r="E3" s="72"/>
      <c r="F3" s="73"/>
      <c r="G3" s="2"/>
    </row>
    <row r="4" spans="1:15" ht="12" x14ac:dyDescent="0.2">
      <c r="A4" s="2"/>
      <c r="B4" s="74" t="s">
        <v>2</v>
      </c>
      <c r="C4" s="75"/>
      <c r="D4" s="75"/>
      <c r="E4" s="75"/>
      <c r="F4" s="76"/>
      <c r="G4" s="2"/>
    </row>
    <row r="5" spans="1:15" ht="7.5" customHeight="1" x14ac:dyDescent="0.2">
      <c r="A5" s="2"/>
      <c r="B5" s="23"/>
      <c r="C5" s="19"/>
      <c r="D5" s="19"/>
      <c r="E5" s="19"/>
      <c r="F5" s="27"/>
      <c r="G5" s="2"/>
    </row>
    <row r="6" spans="1:15" s="6" customFormat="1" ht="11.25" customHeight="1" x14ac:dyDescent="0.2">
      <c r="A6" s="20"/>
      <c r="B6" s="30"/>
      <c r="C6" s="30"/>
      <c r="D6" s="30"/>
      <c r="E6" s="30"/>
      <c r="F6" s="31"/>
      <c r="G6" s="20"/>
    </row>
    <row r="7" spans="1:15" s="13" customFormat="1" ht="2.1" customHeight="1" x14ac:dyDescent="0.2">
      <c r="A7" s="21"/>
      <c r="B7" s="24"/>
      <c r="C7" s="12"/>
      <c r="D7" s="12"/>
      <c r="E7" s="12"/>
      <c r="F7" s="28"/>
      <c r="G7" s="21"/>
    </row>
    <row r="8" spans="1:15" s="5" customFormat="1" ht="12.75" customHeight="1" x14ac:dyDescent="0.2">
      <c r="A8" s="18"/>
      <c r="B8" s="35" t="s">
        <v>4</v>
      </c>
      <c r="C8" s="36" t="s">
        <v>3</v>
      </c>
      <c r="D8" s="37"/>
      <c r="E8" s="37"/>
      <c r="F8" s="38"/>
      <c r="G8" s="11"/>
      <c r="H8" s="10"/>
      <c r="I8" s="9"/>
      <c r="J8" s="9"/>
      <c r="K8" s="9"/>
      <c r="L8" s="9"/>
      <c r="M8" s="9"/>
      <c r="N8" s="9"/>
      <c r="O8" s="9"/>
    </row>
    <row r="9" spans="1:15" s="5" customFormat="1" ht="12.75" customHeight="1" x14ac:dyDescent="0.2">
      <c r="A9" s="18"/>
      <c r="B9" s="35" t="s">
        <v>5</v>
      </c>
      <c r="C9" s="36" t="s">
        <v>3</v>
      </c>
      <c r="D9" s="37"/>
      <c r="E9" s="37"/>
      <c r="F9" s="38"/>
      <c r="G9" s="11"/>
      <c r="H9" s="10"/>
      <c r="I9" s="9"/>
      <c r="J9" s="9"/>
      <c r="K9" s="9"/>
      <c r="L9" s="9"/>
      <c r="M9" s="9"/>
      <c r="N9" s="9"/>
      <c r="O9" s="9"/>
    </row>
    <row r="10" spans="1:15" s="5" customFormat="1" ht="12.75" customHeight="1" x14ac:dyDescent="0.2">
      <c r="A10" s="18"/>
      <c r="B10" s="35" t="s">
        <v>6</v>
      </c>
      <c r="C10" s="36" t="s">
        <v>3</v>
      </c>
      <c r="D10" s="37">
        <v>10078.049999999999</v>
      </c>
      <c r="E10" s="37"/>
      <c r="F10" s="38"/>
      <c r="G10" s="11"/>
      <c r="H10" s="10"/>
      <c r="I10" s="9"/>
      <c r="J10" s="9"/>
      <c r="K10" s="9"/>
      <c r="L10" s="9"/>
      <c r="M10" s="9"/>
      <c r="N10" s="9"/>
      <c r="O10" s="9"/>
    </row>
    <row r="11" spans="1:15" s="5" customFormat="1" ht="12.75" customHeight="1" x14ac:dyDescent="0.2">
      <c r="A11" s="18"/>
      <c r="B11" s="35" t="s">
        <v>7</v>
      </c>
      <c r="C11" s="36" t="s">
        <v>3</v>
      </c>
      <c r="D11" s="37">
        <v>50758.79</v>
      </c>
      <c r="E11" s="37"/>
      <c r="F11" s="38"/>
      <c r="G11" s="11"/>
      <c r="H11" s="10"/>
      <c r="I11" s="9"/>
      <c r="J11" s="9"/>
      <c r="K11" s="9"/>
      <c r="L11" s="9"/>
      <c r="M11" s="9"/>
      <c r="N11" s="9"/>
      <c r="O11" s="9"/>
    </row>
    <row r="12" spans="1:15" s="5" customFormat="1" ht="12.75" customHeight="1" x14ac:dyDescent="0.2">
      <c r="A12" s="18"/>
      <c r="B12" s="35" t="s">
        <v>8</v>
      </c>
      <c r="C12" s="36" t="s">
        <v>3</v>
      </c>
      <c r="D12" s="37">
        <v>24885.84</v>
      </c>
      <c r="E12" s="37"/>
      <c r="F12" s="38"/>
      <c r="G12" s="11"/>
      <c r="H12" s="10"/>
      <c r="I12" s="9"/>
      <c r="J12" s="9"/>
      <c r="K12" s="9"/>
      <c r="L12" s="9"/>
      <c r="M12" s="9"/>
      <c r="N12" s="9"/>
      <c r="O12" s="9"/>
    </row>
    <row r="13" spans="1:15" s="5" customFormat="1" ht="12.75" customHeight="1" x14ac:dyDescent="0.2">
      <c r="A13" s="18"/>
      <c r="B13" s="35" t="s">
        <v>9</v>
      </c>
      <c r="C13" s="36" t="s">
        <v>3</v>
      </c>
      <c r="D13" s="37">
        <v>100</v>
      </c>
      <c r="E13" s="37"/>
      <c r="F13" s="38"/>
      <c r="G13" s="11"/>
      <c r="H13" s="10"/>
      <c r="I13" s="9"/>
      <c r="J13" s="9"/>
      <c r="K13" s="9"/>
      <c r="L13" s="9"/>
      <c r="M13" s="9"/>
      <c r="N13" s="9"/>
      <c r="O13" s="9"/>
    </row>
    <row r="14" spans="1:15" s="5" customFormat="1" ht="12.75" customHeight="1" x14ac:dyDescent="0.2">
      <c r="A14" s="18"/>
      <c r="B14" s="35" t="s">
        <v>10</v>
      </c>
      <c r="C14" s="36" t="s">
        <v>3</v>
      </c>
      <c r="D14" s="37">
        <v>300</v>
      </c>
      <c r="E14" s="37"/>
      <c r="F14" s="38"/>
      <c r="G14" s="11"/>
      <c r="H14" s="10"/>
      <c r="I14" s="9"/>
      <c r="J14" s="9"/>
      <c r="K14" s="9"/>
      <c r="L14" s="9"/>
      <c r="M14" s="9"/>
      <c r="N14" s="9"/>
      <c r="O14" s="9"/>
    </row>
    <row r="15" spans="1:15" s="5" customFormat="1" ht="12.75" customHeight="1" x14ac:dyDescent="0.2">
      <c r="A15" s="18"/>
      <c r="B15" s="35" t="s">
        <v>11</v>
      </c>
      <c r="C15" s="36" t="s">
        <v>3</v>
      </c>
      <c r="D15" s="37"/>
      <c r="E15" s="37">
        <v>86122.68</v>
      </c>
      <c r="F15" s="38"/>
      <c r="G15" s="11"/>
      <c r="H15" s="10"/>
      <c r="I15" s="9"/>
      <c r="J15" s="9"/>
      <c r="K15" s="9"/>
      <c r="L15" s="9"/>
      <c r="M15" s="9"/>
      <c r="N15" s="9"/>
      <c r="O15" s="9"/>
    </row>
    <row r="16" spans="1:15" s="5" customFormat="1" ht="12.75" customHeight="1" x14ac:dyDescent="0.2">
      <c r="A16" s="18"/>
      <c r="B16" s="35" t="s">
        <v>12</v>
      </c>
      <c r="C16" s="36" t="s">
        <v>3</v>
      </c>
      <c r="D16" s="37"/>
      <c r="E16" s="37">
        <v>184.3</v>
      </c>
      <c r="F16" s="38"/>
      <c r="G16" s="11"/>
      <c r="H16" s="10"/>
      <c r="I16" s="9"/>
      <c r="J16" s="9"/>
      <c r="K16" s="9"/>
      <c r="L16" s="9"/>
      <c r="M16" s="9"/>
      <c r="N16" s="9"/>
      <c r="O16" s="9"/>
    </row>
    <row r="17" spans="1:15" s="5" customFormat="1" ht="12.75" customHeight="1" x14ac:dyDescent="0.2">
      <c r="A17" s="18"/>
      <c r="B17" s="35" t="s">
        <v>13</v>
      </c>
      <c r="C17" s="36" t="s">
        <v>3</v>
      </c>
      <c r="D17" s="37"/>
      <c r="E17" s="37"/>
      <c r="F17" s="38"/>
      <c r="G17" s="11"/>
      <c r="H17" s="10"/>
      <c r="I17" s="9"/>
      <c r="J17" s="9"/>
      <c r="K17" s="9"/>
      <c r="L17" s="9"/>
      <c r="M17" s="9"/>
      <c r="N17" s="9"/>
      <c r="O17" s="9"/>
    </row>
    <row r="18" spans="1:15" s="5" customFormat="1" ht="12.75" customHeight="1" x14ac:dyDescent="0.2">
      <c r="A18" s="18"/>
      <c r="B18" s="35" t="s">
        <v>14</v>
      </c>
      <c r="C18" s="36" t="s">
        <v>3</v>
      </c>
      <c r="D18" s="37">
        <v>89032.15</v>
      </c>
      <c r="E18" s="37"/>
      <c r="F18" s="38"/>
      <c r="G18" s="11"/>
      <c r="H18" s="10"/>
      <c r="I18" s="9"/>
      <c r="J18" s="9"/>
      <c r="K18" s="9"/>
      <c r="L18" s="9"/>
      <c r="M18" s="9"/>
      <c r="N18" s="9"/>
      <c r="O18" s="9"/>
    </row>
    <row r="19" spans="1:15" s="5" customFormat="1" ht="12.75" customHeight="1" x14ac:dyDescent="0.2">
      <c r="A19" s="18"/>
      <c r="B19" s="35" t="s">
        <v>15</v>
      </c>
      <c r="C19" s="36" t="s">
        <v>3</v>
      </c>
      <c r="D19" s="37">
        <v>2265.66</v>
      </c>
      <c r="E19" s="37"/>
      <c r="F19" s="38"/>
      <c r="G19" s="11"/>
      <c r="H19" s="10"/>
      <c r="I19" s="9"/>
      <c r="J19" s="9"/>
      <c r="K19" s="9"/>
      <c r="L19" s="9"/>
      <c r="M19" s="9"/>
      <c r="N19" s="9"/>
      <c r="O19" s="9"/>
    </row>
    <row r="20" spans="1:15" s="5" customFormat="1" ht="12.75" customHeight="1" x14ac:dyDescent="0.2">
      <c r="A20" s="18"/>
      <c r="B20" s="35" t="s">
        <v>16</v>
      </c>
      <c r="C20" s="36" t="s">
        <v>3</v>
      </c>
      <c r="D20" s="37"/>
      <c r="E20" s="37">
        <v>91297.81</v>
      </c>
      <c r="F20" s="38"/>
      <c r="G20" s="11"/>
      <c r="H20" s="10"/>
      <c r="I20" s="9"/>
      <c r="J20" s="9"/>
      <c r="K20" s="9"/>
      <c r="L20" s="9"/>
      <c r="M20" s="9"/>
      <c r="N20" s="9"/>
      <c r="O20" s="9"/>
    </row>
    <row r="21" spans="1:15" s="5" customFormat="1" ht="12.75" customHeight="1" x14ac:dyDescent="0.2">
      <c r="A21" s="18"/>
      <c r="B21" s="35" t="s">
        <v>17</v>
      </c>
      <c r="C21" s="36" t="s">
        <v>3</v>
      </c>
      <c r="D21" s="37"/>
      <c r="E21" s="37"/>
      <c r="F21" s="38"/>
      <c r="G21" s="11"/>
      <c r="H21" s="10"/>
      <c r="I21" s="9"/>
      <c r="J21" s="9"/>
      <c r="K21" s="9"/>
      <c r="L21" s="9"/>
      <c r="M21" s="9"/>
      <c r="N21" s="9"/>
      <c r="O21" s="9"/>
    </row>
    <row r="22" spans="1:15" s="5" customFormat="1" ht="12.75" customHeight="1" x14ac:dyDescent="0.2">
      <c r="A22" s="18"/>
      <c r="B22" s="35" t="s">
        <v>18</v>
      </c>
      <c r="C22" s="36" t="s">
        <v>3</v>
      </c>
      <c r="D22" s="37">
        <v>9500</v>
      </c>
      <c r="E22" s="37"/>
      <c r="F22" s="38"/>
      <c r="G22" s="11"/>
      <c r="H22" s="10"/>
      <c r="I22" s="9"/>
      <c r="J22" s="9"/>
      <c r="K22" s="9"/>
      <c r="L22" s="9"/>
      <c r="M22" s="9"/>
      <c r="N22" s="9"/>
      <c r="O22" s="9"/>
    </row>
    <row r="23" spans="1:15" s="5" customFormat="1" ht="12.75" customHeight="1" x14ac:dyDescent="0.2">
      <c r="A23" s="18"/>
      <c r="B23" s="35" t="s">
        <v>19</v>
      </c>
      <c r="C23" s="36" t="s">
        <v>3</v>
      </c>
      <c r="D23" s="37">
        <v>-9000</v>
      </c>
      <c r="E23" s="37"/>
      <c r="F23" s="38"/>
      <c r="G23" s="11"/>
      <c r="H23" s="10"/>
      <c r="I23" s="9"/>
      <c r="J23" s="9"/>
      <c r="K23" s="9"/>
      <c r="L23" s="9"/>
      <c r="M23" s="9"/>
      <c r="N23" s="9"/>
      <c r="O23" s="9"/>
    </row>
    <row r="24" spans="1:15" s="5" customFormat="1" ht="12.75" customHeight="1" x14ac:dyDescent="0.2">
      <c r="A24" s="18"/>
      <c r="B24" s="35" t="s">
        <v>20</v>
      </c>
      <c r="C24" s="36" t="s">
        <v>3</v>
      </c>
      <c r="D24" s="37"/>
      <c r="E24" s="37">
        <v>500</v>
      </c>
      <c r="F24" s="38"/>
      <c r="G24" s="11"/>
      <c r="H24" s="10"/>
      <c r="I24" s="9"/>
      <c r="J24" s="9"/>
      <c r="K24" s="9"/>
      <c r="L24" s="9"/>
      <c r="M24" s="9"/>
      <c r="N24" s="9"/>
      <c r="O24" s="9"/>
    </row>
    <row r="25" spans="1:15" s="5" customFormat="1" ht="12.75" customHeight="1" x14ac:dyDescent="0.2">
      <c r="A25" s="18"/>
      <c r="B25" s="35" t="s">
        <v>21</v>
      </c>
      <c r="C25" s="36" t="s">
        <v>3</v>
      </c>
      <c r="D25" s="37"/>
      <c r="E25" s="37"/>
      <c r="F25" s="38"/>
      <c r="G25" s="11"/>
      <c r="H25" s="10"/>
      <c r="I25" s="9"/>
      <c r="J25" s="9"/>
      <c r="K25" s="9"/>
      <c r="L25" s="9"/>
      <c r="M25" s="9"/>
      <c r="N25" s="9"/>
      <c r="O25" s="9"/>
    </row>
    <row r="26" spans="1:15" s="5" customFormat="1" ht="12.75" customHeight="1" x14ac:dyDescent="0.2">
      <c r="A26" s="18"/>
      <c r="B26" s="35" t="s">
        <v>21</v>
      </c>
      <c r="C26" s="36" t="s">
        <v>3</v>
      </c>
      <c r="D26" s="37">
        <v>3191.78</v>
      </c>
      <c r="E26" s="37"/>
      <c r="F26" s="38"/>
      <c r="G26" s="11"/>
      <c r="H26" s="10"/>
      <c r="I26" s="9"/>
      <c r="J26" s="9"/>
      <c r="K26" s="9"/>
      <c r="L26" s="9"/>
      <c r="M26" s="9"/>
      <c r="N26" s="9"/>
      <c r="O26" s="9"/>
    </row>
    <row r="27" spans="1:15" s="5" customFormat="1" ht="12.75" customHeight="1" x14ac:dyDescent="0.2">
      <c r="A27" s="18"/>
      <c r="B27" s="35" t="s">
        <v>22</v>
      </c>
      <c r="C27" s="36" t="s">
        <v>3</v>
      </c>
      <c r="D27" s="37"/>
      <c r="E27" s="37">
        <v>2225.3200000000002</v>
      </c>
      <c r="F27" s="38"/>
      <c r="G27" s="11"/>
      <c r="H27" s="10"/>
      <c r="I27" s="9"/>
      <c r="J27" s="9"/>
      <c r="K27" s="9"/>
      <c r="L27" s="9"/>
      <c r="M27" s="9"/>
      <c r="N27" s="9"/>
      <c r="O27" s="9"/>
    </row>
    <row r="28" spans="1:15" s="5" customFormat="1" ht="12.75" customHeight="1" x14ac:dyDescent="0.2">
      <c r="A28" s="18"/>
      <c r="B28" s="35" t="s">
        <v>23</v>
      </c>
      <c r="C28" s="36" t="s">
        <v>3</v>
      </c>
      <c r="D28" s="37"/>
      <c r="E28" s="37">
        <v>-741.78</v>
      </c>
      <c r="F28" s="38"/>
      <c r="G28" s="11"/>
      <c r="H28" s="10"/>
      <c r="I28" s="9"/>
      <c r="J28" s="9"/>
      <c r="K28" s="9"/>
      <c r="L28" s="9"/>
      <c r="M28" s="9"/>
      <c r="N28" s="9"/>
      <c r="O28" s="9"/>
    </row>
    <row r="29" spans="1:15" s="5" customFormat="1" ht="12.75" customHeight="1" x14ac:dyDescent="0.2">
      <c r="A29" s="18"/>
      <c r="B29" s="35" t="s">
        <v>24</v>
      </c>
      <c r="C29" s="36" t="s">
        <v>3</v>
      </c>
      <c r="D29" s="37"/>
      <c r="E29" s="37"/>
      <c r="F29" s="38">
        <v>182780.11</v>
      </c>
      <c r="G29" s="11"/>
      <c r="H29" s="10"/>
      <c r="I29" s="9"/>
      <c r="J29" s="9"/>
      <c r="K29" s="9"/>
      <c r="L29" s="9"/>
      <c r="M29" s="9"/>
      <c r="N29" s="9"/>
      <c r="O29" s="9"/>
    </row>
    <row r="30" spans="1:15" s="5" customFormat="1" ht="12.75" customHeight="1" x14ac:dyDescent="0.2">
      <c r="A30" s="18"/>
      <c r="B30" s="35" t="s">
        <v>25</v>
      </c>
      <c r="C30" s="36" t="s">
        <v>3</v>
      </c>
      <c r="D30" s="37"/>
      <c r="E30" s="37"/>
      <c r="F30" s="38"/>
      <c r="G30" s="11"/>
      <c r="H30" s="10"/>
      <c r="I30" s="9"/>
      <c r="J30" s="9"/>
      <c r="K30" s="9"/>
      <c r="L30" s="9"/>
      <c r="M30" s="9"/>
      <c r="N30" s="9"/>
      <c r="O30" s="9"/>
    </row>
    <row r="31" spans="1:15" s="5" customFormat="1" ht="12.75" customHeight="1" x14ac:dyDescent="0.2">
      <c r="A31" s="18"/>
      <c r="B31" s="35" t="s">
        <v>26</v>
      </c>
      <c r="C31" s="36" t="s">
        <v>3</v>
      </c>
      <c r="D31" s="37"/>
      <c r="E31" s="37"/>
      <c r="F31" s="38"/>
      <c r="G31" s="11"/>
      <c r="H31" s="10"/>
      <c r="I31" s="9"/>
      <c r="J31" s="9"/>
      <c r="K31" s="9"/>
      <c r="L31" s="9"/>
      <c r="M31" s="9"/>
      <c r="N31" s="9"/>
      <c r="O31" s="9"/>
    </row>
    <row r="32" spans="1:15" s="5" customFormat="1" ht="12.75" customHeight="1" x14ac:dyDescent="0.2">
      <c r="A32" s="18"/>
      <c r="B32" s="35" t="s">
        <v>27</v>
      </c>
      <c r="C32" s="36" t="s">
        <v>3</v>
      </c>
      <c r="D32" s="37">
        <v>4977.71</v>
      </c>
      <c r="E32" s="37"/>
      <c r="F32" s="38"/>
      <c r="G32" s="11"/>
      <c r="H32" s="10"/>
      <c r="I32" s="9"/>
      <c r="J32" s="9"/>
      <c r="K32" s="9"/>
      <c r="L32" s="9"/>
      <c r="M32" s="9"/>
      <c r="N32" s="9"/>
      <c r="O32" s="9"/>
    </row>
    <row r="33" spans="1:15" s="5" customFormat="1" ht="12.75" customHeight="1" x14ac:dyDescent="0.2">
      <c r="A33" s="18"/>
      <c r="B33" s="35" t="s">
        <v>28</v>
      </c>
      <c r="C33" s="36" t="s">
        <v>3</v>
      </c>
      <c r="D33" s="37">
        <v>10839.25</v>
      </c>
      <c r="E33" s="37"/>
      <c r="F33" s="38"/>
      <c r="G33" s="11"/>
      <c r="H33" s="10"/>
      <c r="I33" s="9"/>
      <c r="J33" s="9"/>
      <c r="K33" s="9"/>
      <c r="L33" s="9"/>
      <c r="M33" s="9"/>
      <c r="N33" s="9"/>
      <c r="O33" s="9"/>
    </row>
    <row r="34" spans="1:15" s="5" customFormat="1" ht="12.75" customHeight="1" x14ac:dyDescent="0.2">
      <c r="A34" s="18"/>
      <c r="B34" s="35" t="s">
        <v>29</v>
      </c>
      <c r="C34" s="36" t="s">
        <v>3</v>
      </c>
      <c r="D34" s="37">
        <v>130</v>
      </c>
      <c r="E34" s="37"/>
      <c r="F34" s="38"/>
      <c r="G34" s="11"/>
      <c r="H34" s="10"/>
      <c r="I34" s="9"/>
      <c r="J34" s="9"/>
      <c r="K34" s="9"/>
      <c r="L34" s="9"/>
      <c r="M34" s="9"/>
      <c r="N34" s="9"/>
      <c r="O34" s="9"/>
    </row>
    <row r="35" spans="1:15" s="5" customFormat="1" ht="12.75" customHeight="1" x14ac:dyDescent="0.2">
      <c r="A35" s="18"/>
      <c r="B35" s="35" t="s">
        <v>30</v>
      </c>
      <c r="C35" s="36" t="s">
        <v>3</v>
      </c>
      <c r="D35" s="37"/>
      <c r="E35" s="37">
        <v>15946.96</v>
      </c>
      <c r="F35" s="38"/>
      <c r="G35" s="11"/>
      <c r="H35" s="10"/>
      <c r="I35" s="9"/>
      <c r="J35" s="9"/>
      <c r="K35" s="9"/>
      <c r="L35" s="9"/>
      <c r="M35" s="9"/>
      <c r="N35" s="9"/>
      <c r="O35" s="9"/>
    </row>
    <row r="36" spans="1:15" s="5" customFormat="1" ht="12.75" customHeight="1" x14ac:dyDescent="0.2">
      <c r="A36" s="18"/>
      <c r="B36" s="35" t="s">
        <v>31</v>
      </c>
      <c r="C36" s="36" t="s">
        <v>3</v>
      </c>
      <c r="D36" s="37"/>
      <c r="E36" s="37"/>
      <c r="F36" s="38"/>
      <c r="G36" s="11"/>
      <c r="H36" s="10"/>
      <c r="I36" s="9"/>
      <c r="J36" s="9"/>
      <c r="K36" s="9"/>
      <c r="L36" s="9"/>
      <c r="M36" s="9"/>
      <c r="N36" s="9"/>
      <c r="O36" s="9"/>
    </row>
    <row r="37" spans="1:15" s="5" customFormat="1" ht="12.75" customHeight="1" x14ac:dyDescent="0.2">
      <c r="A37" s="18"/>
      <c r="B37" s="35" t="s">
        <v>32</v>
      </c>
      <c r="C37" s="36" t="s">
        <v>3</v>
      </c>
      <c r="D37" s="37">
        <v>116.08</v>
      </c>
      <c r="E37" s="37"/>
      <c r="F37" s="38"/>
      <c r="G37" s="11"/>
      <c r="H37" s="10"/>
      <c r="I37" s="9"/>
      <c r="J37" s="9"/>
      <c r="K37" s="9"/>
      <c r="L37" s="9"/>
      <c r="M37" s="9"/>
      <c r="N37" s="9"/>
      <c r="O37" s="9"/>
    </row>
    <row r="38" spans="1:15" s="5" customFormat="1" ht="12.75" customHeight="1" x14ac:dyDescent="0.2">
      <c r="A38" s="18"/>
      <c r="B38" s="35" t="s">
        <v>33</v>
      </c>
      <c r="C38" s="36" t="s">
        <v>3</v>
      </c>
      <c r="D38" s="37">
        <v>-92.72</v>
      </c>
      <c r="E38" s="37"/>
      <c r="F38" s="38"/>
      <c r="G38" s="11"/>
      <c r="H38" s="10"/>
      <c r="I38" s="9"/>
      <c r="J38" s="9"/>
      <c r="K38" s="9"/>
      <c r="L38" s="9"/>
      <c r="M38" s="9"/>
      <c r="N38" s="9"/>
      <c r="O38" s="9"/>
    </row>
    <row r="39" spans="1:15" s="5" customFormat="1" ht="12.75" customHeight="1" x14ac:dyDescent="0.2">
      <c r="A39" s="18"/>
      <c r="B39" s="35" t="s">
        <v>34</v>
      </c>
      <c r="C39" s="36" t="s">
        <v>3</v>
      </c>
      <c r="D39" s="37"/>
      <c r="E39" s="37">
        <v>23.36</v>
      </c>
      <c r="F39" s="38"/>
      <c r="G39" s="11"/>
      <c r="H39" s="10"/>
      <c r="I39" s="9"/>
      <c r="J39" s="9"/>
      <c r="K39" s="9"/>
      <c r="L39" s="9"/>
      <c r="M39" s="9"/>
      <c r="N39" s="9"/>
      <c r="O39" s="9"/>
    </row>
    <row r="40" spans="1:15" s="5" customFormat="1" ht="12.75" customHeight="1" x14ac:dyDescent="0.2">
      <c r="A40" s="18"/>
      <c r="B40" s="35" t="s">
        <v>35</v>
      </c>
      <c r="C40" s="36" t="s">
        <v>3</v>
      </c>
      <c r="D40" s="37"/>
      <c r="E40" s="37"/>
      <c r="F40" s="38">
        <v>15970.32</v>
      </c>
      <c r="G40" s="11"/>
      <c r="H40" s="10"/>
      <c r="I40" s="9"/>
      <c r="J40" s="9"/>
      <c r="K40" s="9"/>
      <c r="L40" s="9"/>
      <c r="M40" s="9"/>
      <c r="N40" s="9"/>
      <c r="O40" s="9"/>
    </row>
    <row r="41" spans="1:15" s="5" customFormat="1" ht="12.75" customHeight="1" x14ac:dyDescent="0.2">
      <c r="A41" s="18"/>
      <c r="B41" s="35" t="s">
        <v>36</v>
      </c>
      <c r="C41" s="36"/>
      <c r="D41" s="37"/>
      <c r="E41" s="37"/>
      <c r="F41" s="38">
        <v>166809.79</v>
      </c>
      <c r="G41" s="11"/>
      <c r="H41" s="10"/>
      <c r="I41" s="9"/>
      <c r="J41" s="9"/>
      <c r="K41" s="9"/>
      <c r="L41" s="9"/>
      <c r="M41" s="9"/>
      <c r="N41" s="9"/>
      <c r="O41" s="9"/>
    </row>
    <row r="42" spans="1:15" s="5" customFormat="1" ht="12.75" customHeight="1" x14ac:dyDescent="0.2">
      <c r="A42" s="18"/>
      <c r="B42" s="35" t="s">
        <v>37</v>
      </c>
      <c r="C42" s="36" t="s">
        <v>3</v>
      </c>
      <c r="D42" s="37"/>
      <c r="E42" s="37"/>
      <c r="F42" s="38"/>
      <c r="G42" s="11"/>
      <c r="H42" s="10"/>
      <c r="I42" s="9"/>
      <c r="J42" s="9"/>
      <c r="K42" s="9"/>
      <c r="L42" s="9"/>
      <c r="M42" s="9"/>
      <c r="N42" s="9"/>
      <c r="O42" s="9"/>
    </row>
    <row r="43" spans="1:15" s="5" customFormat="1" ht="12.75" customHeight="1" x14ac:dyDescent="0.2">
      <c r="A43" s="18"/>
      <c r="B43" s="35" t="s">
        <v>38</v>
      </c>
      <c r="C43" s="36" t="s">
        <v>3</v>
      </c>
      <c r="D43" s="37"/>
      <c r="E43" s="37">
        <v>138965.82</v>
      </c>
      <c r="F43" s="38"/>
      <c r="G43" s="11"/>
      <c r="H43" s="10"/>
      <c r="I43" s="9"/>
      <c r="J43" s="9"/>
      <c r="K43" s="9"/>
      <c r="L43" s="9"/>
      <c r="M43" s="9"/>
      <c r="N43" s="9"/>
      <c r="O43" s="9"/>
    </row>
    <row r="44" spans="1:15" s="5" customFormat="1" ht="12.75" customHeight="1" x14ac:dyDescent="0.2">
      <c r="A44" s="18"/>
      <c r="B44" s="35" t="s">
        <v>39</v>
      </c>
      <c r="C44" s="36" t="s">
        <v>3</v>
      </c>
      <c r="D44" s="37"/>
      <c r="E44" s="37">
        <v>27843.97</v>
      </c>
      <c r="F44" s="38"/>
      <c r="G44" s="11"/>
      <c r="H44" s="10"/>
      <c r="I44" s="9"/>
      <c r="J44" s="9"/>
      <c r="K44" s="9"/>
      <c r="L44" s="9"/>
      <c r="M44" s="9"/>
      <c r="N44" s="9"/>
      <c r="O44" s="9"/>
    </row>
    <row r="45" spans="1:15" s="5" customFormat="1" ht="12.75" customHeight="1" x14ac:dyDescent="0.2">
      <c r="A45" s="18"/>
      <c r="B45" s="35" t="s">
        <v>40</v>
      </c>
      <c r="C45" s="36" t="s">
        <v>3</v>
      </c>
      <c r="D45" s="37"/>
      <c r="E45" s="37"/>
      <c r="F45" s="38">
        <v>166809.79</v>
      </c>
      <c r="G45" s="11"/>
      <c r="H45" s="10"/>
      <c r="I45" s="9"/>
      <c r="J45" s="9"/>
      <c r="K45" s="9"/>
      <c r="L45" s="9"/>
      <c r="M45" s="9"/>
      <c r="N45" s="9"/>
      <c r="O45" s="9"/>
    </row>
    <row r="46" spans="1:15" s="5" customFormat="1" ht="12.75" customHeight="1" x14ac:dyDescent="0.2">
      <c r="A46" s="18"/>
      <c r="B46" s="35"/>
      <c r="C46" s="36"/>
      <c r="D46" s="37"/>
      <c r="E46" s="37"/>
      <c r="F46" s="38"/>
      <c r="G46" s="11"/>
      <c r="H46" s="10"/>
      <c r="I46" s="9"/>
      <c r="J46" s="9"/>
      <c r="K46" s="9"/>
      <c r="L46" s="9"/>
      <c r="M46" s="9"/>
      <c r="N46" s="9"/>
      <c r="O46" s="9"/>
    </row>
    <row r="47" spans="1:15" s="17" customFormat="1" ht="2.1" customHeight="1" x14ac:dyDescent="0.2">
      <c r="A47" s="22"/>
      <c r="B47" s="25"/>
      <c r="C47" s="14"/>
      <c r="D47" s="14"/>
      <c r="E47" s="14"/>
      <c r="F47" s="29"/>
      <c r="G47" s="26"/>
      <c r="H47" s="15"/>
      <c r="I47" s="16"/>
      <c r="J47" s="16"/>
      <c r="K47" s="16"/>
      <c r="L47" s="16"/>
      <c r="M47" s="16"/>
      <c r="N47" s="16"/>
      <c r="O47" s="16"/>
    </row>
    <row r="48" spans="1:15" s="2" customFormat="1" ht="12" x14ac:dyDescent="0.2">
      <c r="B48" s="32"/>
      <c r="C48" s="33"/>
      <c r="D48" s="33"/>
      <c r="E48" s="33"/>
      <c r="F48" s="34"/>
      <c r="G48" s="11"/>
    </row>
    <row r="49" spans="2:7" ht="12" x14ac:dyDescent="0.2">
      <c r="G49" s="11"/>
    </row>
    <row r="50" spans="2:7" ht="12" x14ac:dyDescent="0.2">
      <c r="G50" s="11"/>
    </row>
    <row r="51" spans="2:7" ht="12.75" x14ac:dyDescent="0.2">
      <c r="B51"/>
      <c r="C51"/>
      <c r="D51"/>
      <c r="E51"/>
      <c r="G51" s="11"/>
    </row>
    <row r="52" spans="2:7" ht="12.75" x14ac:dyDescent="0.2">
      <c r="B52"/>
      <c r="C52"/>
      <c r="D52"/>
      <c r="E52"/>
      <c r="G52" s="11"/>
    </row>
    <row r="53" spans="2:7" ht="12.75" x14ac:dyDescent="0.2">
      <c r="B53"/>
      <c r="C53"/>
      <c r="D53"/>
      <c r="E53"/>
      <c r="G53" s="11"/>
    </row>
    <row r="54" spans="2:7" ht="12.75" x14ac:dyDescent="0.2">
      <c r="B54"/>
      <c r="C54"/>
      <c r="D54"/>
      <c r="E54"/>
    </row>
    <row r="55" spans="2:7" ht="12.75" x14ac:dyDescent="0.2">
      <c r="B55"/>
      <c r="C55"/>
      <c r="D55"/>
      <c r="E55"/>
    </row>
    <row r="56" spans="2:7" ht="12.75" x14ac:dyDescent="0.2">
      <c r="B56"/>
      <c r="C56"/>
      <c r="D56"/>
      <c r="E56"/>
    </row>
    <row r="57" spans="2:7" ht="12.75" x14ac:dyDescent="0.2">
      <c r="B57"/>
      <c r="C57"/>
      <c r="D57"/>
      <c r="E57"/>
    </row>
    <row r="58" spans="2:7" ht="12.75" x14ac:dyDescent="0.2">
      <c r="B58"/>
      <c r="C58"/>
      <c r="D58"/>
      <c r="E58"/>
    </row>
  </sheetData>
  <mergeCells count="3">
    <mergeCell ref="B4:F4"/>
    <mergeCell ref="B2:F2"/>
    <mergeCell ref="B3:F3"/>
  </mergeCells>
  <phoneticPr fontId="0" type="noConversion"/>
  <printOptions horizontalCentered="1"/>
  <pageMargins left="0.25" right="0.25" top="0.75" bottom="0.75" header="0.3" footer="0.3"/>
  <pageSetup paperSize="9" orientation="portrait" cellComments="atEnd" horizontalDpi="300" verticalDpi="300" r:id="rId1"/>
  <headerFooter alignWithMargins="0">
    <oddHeader>&amp;L&amp;8&amp;C&amp;8MYOB / Excel&amp;R&amp;8</oddHeader>
    <oddFooter>&amp;CPage &amp;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May P&amp;L with budget</vt:lpstr>
      <vt:lpstr>YTD P&amp;L with budget</vt:lpstr>
      <vt:lpstr>Activity P&amp;L</vt:lpstr>
      <vt:lpstr>Balance sheet</vt:lpstr>
      <vt:lpstr>'Balance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</dc:title>
  <dc:creator>MYOB Technology Pty Ltd</dc:creator>
  <cp:lastModifiedBy>aa</cp:lastModifiedBy>
  <cp:lastPrinted>2013-09-24T22:18:11Z</cp:lastPrinted>
  <dcterms:created xsi:type="dcterms:W3CDTF">1997-08-18T19:59:51Z</dcterms:created>
  <dcterms:modified xsi:type="dcterms:W3CDTF">2018-07-04T13:01:21Z</dcterms:modified>
</cp:coreProperties>
</file>