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\Documents\Anne\SIRA\Minutes\2019\10th March\Documents\Treasury\"/>
    </mc:Choice>
  </mc:AlternateContent>
  <xr:revisionPtr revIDLastSave="0" documentId="13_ncr:1_{884FAC39-867B-448F-82A4-289E0E4BB27A}" xr6:coauthVersionLast="40" xr6:coauthVersionMax="40" xr10:uidLastSave="{00000000-0000-0000-0000-000000000000}"/>
  <bookViews>
    <workbookView xWindow="-120" yWindow="-120" windowWidth="29040" windowHeight="15840" activeTab="4" xr2:uid="{00000000-000D-0000-FFFF-FFFF00000000}"/>
  </bookViews>
  <sheets>
    <sheet name="Jan P&amp;L with budget" sheetId="2" r:id="rId1"/>
    <sheet name="YTD P&amp;L with budget" sheetId="7" r:id="rId2"/>
    <sheet name="YTD P&amp;L with last year" sheetId="6" r:id="rId3"/>
    <sheet name="Activity P&amp;L" sheetId="4" r:id="rId4"/>
    <sheet name="Balance sheet" sheetId="1" r:id="rId5"/>
  </sheets>
  <definedNames>
    <definedName name="_xlnm.Print_Area" localSheetId="4">'Balance sheet'!$A:$F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2" i="4" l="1"/>
  <c r="C92" i="4"/>
  <c r="D91" i="4"/>
  <c r="C91" i="4"/>
  <c r="D93" i="4"/>
  <c r="C93" i="4"/>
</calcChain>
</file>

<file path=xl/sharedStrings.xml><?xml version="1.0" encoding="utf-8"?>
<sst xmlns="http://schemas.openxmlformats.org/spreadsheetml/2006/main" count="358" uniqueCount="127">
  <si>
    <t>Scotland Island Residents' Association</t>
  </si>
  <si>
    <t>Balance Sheet</t>
  </si>
  <si>
    <t/>
  </si>
  <si>
    <t>Assets</t>
  </si>
  <si>
    <t>Cash at bank</t>
  </si>
  <si>
    <t>St George 161070923</t>
  </si>
  <si>
    <t>Emergency Water 421828033</t>
  </si>
  <si>
    <t>Savings 439577965</t>
  </si>
  <si>
    <t>CG float</t>
  </si>
  <si>
    <t>CV concession float</t>
  </si>
  <si>
    <t>Total Cash at bank</t>
  </si>
  <si>
    <t>Paypal account</t>
  </si>
  <si>
    <t>Non-Current Assets</t>
  </si>
  <si>
    <t>Emergency Water Term Deposit</t>
  </si>
  <si>
    <t>Term deposit interest accrued</t>
  </si>
  <si>
    <t>Total Non-Current Assets</t>
  </si>
  <si>
    <t>Other Assets</t>
  </si>
  <si>
    <t>Loan SIOCS</t>
  </si>
  <si>
    <t>Prov for nonperforming</t>
  </si>
  <si>
    <t>Total Other Assets</t>
  </si>
  <si>
    <t>Debtors</t>
  </si>
  <si>
    <t>Equipment</t>
  </si>
  <si>
    <t>Accumulated depreciation</t>
  </si>
  <si>
    <t>Total Assets</t>
  </si>
  <si>
    <t>Liabilities</t>
  </si>
  <si>
    <t>Current Liabilities</t>
  </si>
  <si>
    <t>Creditors</t>
  </si>
  <si>
    <t>Accruals</t>
  </si>
  <si>
    <t>Deposits held</t>
  </si>
  <si>
    <t>Total Current Liabilities</t>
  </si>
  <si>
    <t>GST Liabilities</t>
  </si>
  <si>
    <t>GST Collected</t>
  </si>
  <si>
    <t>GST Paid</t>
  </si>
  <si>
    <t>Total GST Liabilities</t>
  </si>
  <si>
    <t>Total Liabilities</t>
  </si>
  <si>
    <t>Net Assets</t>
  </si>
  <si>
    <t>Equity</t>
  </si>
  <si>
    <t>Retained Earnings</t>
  </si>
  <si>
    <t>Current Year Surplus/Deficit</t>
  </si>
  <si>
    <t>Total Equity</t>
  </si>
  <si>
    <t>Profit &amp; Loss [Budget Analysis]</t>
  </si>
  <si>
    <t>Selected Period</t>
  </si>
  <si>
    <t>Budgeted</t>
  </si>
  <si>
    <t>$ Difference</t>
  </si>
  <si>
    <t>% Difference</t>
  </si>
  <si>
    <t>Income</t>
  </si>
  <si>
    <t>Memberships</t>
  </si>
  <si>
    <t>Emergency water sales</t>
  </si>
  <si>
    <t>Line 1 income</t>
  </si>
  <si>
    <t>Line 2 income</t>
  </si>
  <si>
    <t>Line 3 income</t>
  </si>
  <si>
    <t>Line 1 booking fees</t>
  </si>
  <si>
    <t>Line 2 booking fees</t>
  </si>
  <si>
    <t>Line 3 booking fees</t>
  </si>
  <si>
    <t>Late fees charged</t>
  </si>
  <si>
    <t>Emergency water upgrades</t>
  </si>
  <si>
    <t>Community hall</t>
  </si>
  <si>
    <t>Interest</t>
  </si>
  <si>
    <t>Total Income</t>
  </si>
  <si>
    <t>NA</t>
  </si>
  <si>
    <t>Expenses</t>
  </si>
  <si>
    <t>Accounting</t>
  </si>
  <si>
    <t>Advocacy (CP etc)</t>
  </si>
  <si>
    <t>Bank charges</t>
  </si>
  <si>
    <t>Cleaning</t>
  </si>
  <si>
    <t>Community Projects - Loan prov</t>
  </si>
  <si>
    <t>Electricity, gas, fuel</t>
  </si>
  <si>
    <t>Emergency water monitors</t>
  </si>
  <si>
    <t>Monitor line 1</t>
  </si>
  <si>
    <t>Monitor line 2</t>
  </si>
  <si>
    <t>Monitor line 3</t>
  </si>
  <si>
    <t>Monitor collections allowance</t>
  </si>
  <si>
    <t>Total Emergency water monitors</t>
  </si>
  <si>
    <t>E water - lineclearing</t>
  </si>
  <si>
    <t>E water - line mntnce</t>
  </si>
  <si>
    <t>E water - line upgrade</t>
  </si>
  <si>
    <t>E water - Manager</t>
  </si>
  <si>
    <t>Maintenance</t>
  </si>
  <si>
    <t>Postage</t>
  </si>
  <si>
    <t>Software - Accounts/office</t>
  </si>
  <si>
    <t>Total Expenses</t>
  </si>
  <si>
    <t>Operating Profit</t>
  </si>
  <si>
    <t>Total Other Income</t>
  </si>
  <si>
    <t>Total Other Expenses</t>
  </si>
  <si>
    <t>Net Profit/(Loss)</t>
  </si>
  <si>
    <t>Donations</t>
  </si>
  <si>
    <t>Insurance</t>
  </si>
  <si>
    <t>Print and stationery</t>
  </si>
  <si>
    <t>Telecoms and internet</t>
  </si>
  <si>
    <t>Account Name</t>
  </si>
  <si>
    <t>Year To Date</t>
  </si>
  <si>
    <t>Community Hall</t>
  </si>
  <si>
    <t>Expense</t>
  </si>
  <si>
    <t>Total Expense</t>
  </si>
  <si>
    <t>Membership</t>
  </si>
  <si>
    <t>Emergency water</t>
  </si>
  <si>
    <t>This Year</t>
  </si>
  <si>
    <t>Last Year</t>
  </si>
  <si>
    <t>Committee work on EW</t>
  </si>
  <si>
    <t>Prov for loan writedown</t>
  </si>
  <si>
    <t>E water - SIRA fee</t>
  </si>
  <si>
    <t>Activity Profit &amp; Loss Statement</t>
  </si>
  <si>
    <t>Software - Membership</t>
  </si>
  <si>
    <t>Community vehicle</t>
  </si>
  <si>
    <t>Hall &amp; PON fees</t>
  </si>
  <si>
    <t>Website and IT maintenance</t>
  </si>
  <si>
    <t>E water - rates $2.08</t>
  </si>
  <si>
    <t>Meeting costs</t>
  </si>
  <si>
    <t>Total Emergency water sales</t>
  </si>
  <si>
    <t>Total Cost of Sales</t>
  </si>
  <si>
    <t>Gross Profit</t>
  </si>
  <si>
    <t>Software - Voting, surveys</t>
  </si>
  <si>
    <t>Statutory costs</t>
  </si>
  <si>
    <t>Australian Ethical Fund</t>
  </si>
  <si>
    <t>SC grant (EW booking)</t>
  </si>
  <si>
    <t>CP AutoBook - McCloud</t>
  </si>
  <si>
    <t>Reimbursement Allowance</t>
  </si>
  <si>
    <t>Other income</t>
  </si>
  <si>
    <t>Community Vehicle</t>
  </si>
  <si>
    <t>Grant receivable</t>
  </si>
  <si>
    <t>January 2019</t>
  </si>
  <si>
    <t>July 2018 To January 2019</t>
  </si>
  <si>
    <t>Profit &amp; Loss [With Last Year]</t>
  </si>
  <si>
    <t>% of Sales</t>
  </si>
  <si>
    <t>LY % of Sales</t>
  </si>
  <si>
    <t>As of January 2019</t>
  </si>
  <si>
    <t>Stronger Comms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</si>
</sst>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_);[Red]\(&quot;$&quot;#,##0.00\)"/>
    <numFmt numFmtId="165" formatCode="&quot;$&quot;#,##0.00"/>
    <numFmt numFmtId="166" formatCode="&quot;$&quot;#,##0.00;[Red]\(&quot;$&quot;#,##0.00\)"/>
    <numFmt numFmtId="167" formatCode="0.00%;[Red]\-0.00%"/>
    <numFmt numFmtId="168" formatCode="&quot;$&quot;#,##0.00;[Red]&quot;$&quot;#,##0.00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Times New Roman"/>
      <family val="1"/>
    </font>
    <font>
      <sz val="8"/>
      <color indexed="56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/>
      <diagonal/>
    </border>
    <border>
      <left style="thin">
        <color indexed="64"/>
      </left>
      <right style="thin">
        <color theme="0" tint="-0.14993743705557422"/>
      </right>
      <top style="thin">
        <color indexed="64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indexed="64"/>
      </top>
      <bottom style="thin">
        <color indexed="64"/>
      </bottom>
      <diagonal/>
    </border>
    <border>
      <left style="thin">
        <color theme="0" tint="-0.149937437055574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0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2" borderId="0" xfId="0" applyFont="1" applyFill="1" applyBorder="1"/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NumberFormat="1" applyFont="1" applyAlignment="1">
      <alignment horizontal="justify"/>
    </xf>
    <xf numFmtId="0" fontId="6" fillId="0" borderId="0" xfId="0" applyFont="1" applyAlignment="1">
      <alignment vertical="top" wrapText="1"/>
    </xf>
    <xf numFmtId="0" fontId="6" fillId="0" borderId="0" xfId="0" applyNumberFormat="1" applyFont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vertical="top" wrapText="1"/>
    </xf>
    <xf numFmtId="49" fontId="5" fillId="3" borderId="4" xfId="0" applyNumberFormat="1" applyFont="1" applyFill="1" applyBorder="1"/>
    <xf numFmtId="49" fontId="5" fillId="3" borderId="5" xfId="0" applyNumberFormat="1" applyFont="1" applyFill="1" applyBorder="1"/>
    <xf numFmtId="49" fontId="6" fillId="2" borderId="11" xfId="0" applyNumberFormat="1" applyFont="1" applyFill="1" applyBorder="1" applyAlignment="1">
      <alignment horizontal="left" vertical="top"/>
    </xf>
    <xf numFmtId="49" fontId="6" fillId="2" borderId="10" xfId="0" applyNumberFormat="1" applyFont="1" applyFill="1" applyBorder="1" applyAlignment="1">
      <alignment horizontal="right" vertical="top" wrapText="1"/>
    </xf>
    <xf numFmtId="166" fontId="6" fillId="2" borderId="10" xfId="0" applyNumberFormat="1" applyFont="1" applyFill="1" applyBorder="1" applyAlignment="1">
      <alignment horizontal="right" vertical="top" wrapText="1"/>
    </xf>
    <xf numFmtId="166" fontId="6" fillId="2" borderId="12" xfId="0" applyNumberFormat="1" applyFont="1" applyFill="1" applyBorder="1" applyAlignment="1">
      <alignment horizontal="right" vertical="top" wrapText="1"/>
    </xf>
    <xf numFmtId="167" fontId="6" fillId="2" borderId="12" xfId="0" applyNumberFormat="1" applyFont="1" applyFill="1" applyBorder="1" applyAlignment="1">
      <alignment horizontal="right" vertical="top" wrapText="1"/>
    </xf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/>
    <xf numFmtId="0" fontId="5" fillId="3" borderId="6" xfId="0" applyFont="1" applyFill="1" applyBorder="1" applyAlignment="1">
      <alignment horizontal="right"/>
    </xf>
    <xf numFmtId="49" fontId="6" fillId="2" borderId="11" xfId="0" applyNumberFormat="1" applyFont="1" applyFill="1" applyBorder="1" applyAlignment="1">
      <alignment horizontal="left" vertical="top" wrapText="1"/>
    </xf>
    <xf numFmtId="166" fontId="6" fillId="2" borderId="10" xfId="0" applyNumberFormat="1" applyFont="1" applyFill="1" applyBorder="1" applyAlignment="1">
      <alignment horizontal="left" vertical="top" wrapText="1"/>
    </xf>
    <xf numFmtId="49" fontId="8" fillId="2" borderId="11" xfId="0" applyNumberFormat="1" applyFont="1" applyFill="1" applyBorder="1" applyAlignment="1">
      <alignment horizontal="left" vertical="top" wrapText="1"/>
    </xf>
    <xf numFmtId="168" fontId="0" fillId="0" borderId="0" xfId="0" applyNumberFormat="1"/>
    <xf numFmtId="2" fontId="0" fillId="0" borderId="0" xfId="0" applyNumberFormat="1"/>
    <xf numFmtId="0" fontId="2" fillId="0" borderId="0" xfId="0" applyFont="1"/>
    <xf numFmtId="2" fontId="0" fillId="0" borderId="0" xfId="0" applyNumberFormat="1" applyAlignment="1">
      <alignment horizontal="right"/>
    </xf>
    <xf numFmtId="166" fontId="0" fillId="0" borderId="0" xfId="0" applyNumberFormat="1"/>
    <xf numFmtId="9" fontId="0" fillId="0" borderId="0" xfId="2" applyFont="1"/>
    <xf numFmtId="0" fontId="6" fillId="0" borderId="0" xfId="0" applyNumberFormat="1" applyFont="1" applyBorder="1" applyAlignment="1">
      <alignment vertical="top" wrapText="1"/>
    </xf>
    <xf numFmtId="168" fontId="6" fillId="0" borderId="0" xfId="0" applyNumberFormat="1" applyFont="1" applyAlignment="1">
      <alignment vertical="top" wrapText="1"/>
    </xf>
    <xf numFmtId="166" fontId="6" fillId="2" borderId="0" xfId="0" applyNumberFormat="1" applyFont="1" applyFill="1" applyBorder="1" applyAlignment="1">
      <alignment horizontal="right" vertical="top" wrapText="1"/>
    </xf>
    <xf numFmtId="49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right"/>
    </xf>
    <xf numFmtId="49" fontId="6" fillId="2" borderId="13" xfId="0" applyNumberFormat="1" applyFont="1" applyFill="1" applyBorder="1" applyAlignment="1">
      <alignment horizontal="left" vertical="top" wrapText="1"/>
    </xf>
    <xf numFmtId="166" fontId="6" fillId="2" borderId="14" xfId="0" applyNumberFormat="1" applyFont="1" applyFill="1" applyBorder="1" applyAlignment="1">
      <alignment horizontal="right" vertical="top" wrapText="1"/>
    </xf>
    <xf numFmtId="166" fontId="6" fillId="2" borderId="15" xfId="0" applyNumberFormat="1" applyFont="1" applyFill="1" applyBorder="1" applyAlignment="1">
      <alignment horizontal="right" vertical="top" wrapText="1"/>
    </xf>
    <xf numFmtId="49" fontId="6" fillId="2" borderId="16" xfId="0" applyNumberFormat="1" applyFont="1" applyFill="1" applyBorder="1" applyAlignment="1">
      <alignment horizontal="left" vertical="top" wrapText="1"/>
    </xf>
    <xf numFmtId="166" fontId="6" fillId="2" borderId="17" xfId="0" applyNumberFormat="1" applyFont="1" applyFill="1" applyBorder="1" applyAlignment="1">
      <alignment horizontal="right" vertical="top" wrapText="1"/>
    </xf>
    <xf numFmtId="166" fontId="6" fillId="2" borderId="18" xfId="0" applyNumberFormat="1" applyFont="1" applyFill="1" applyBorder="1" applyAlignment="1">
      <alignment horizontal="right" vertical="top" wrapText="1"/>
    </xf>
    <xf numFmtId="0" fontId="3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0" borderId="1" xfId="0" applyFont="1" applyBorder="1"/>
    <xf numFmtId="0" fontId="3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11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49" fontId="6" fillId="0" borderId="1" xfId="0" applyNumberFormat="1" applyFont="1" applyBorder="1" applyAlignment="1">
      <alignment vertical="top"/>
    </xf>
    <xf numFmtId="164" fontId="6" fillId="0" borderId="0" xfId="0" applyNumberFormat="1" applyFont="1" applyAlignment="1">
      <alignment vertical="top" wrapText="1"/>
    </xf>
    <xf numFmtId="10" fontId="6" fillId="0" borderId="2" xfId="0" applyNumberFormat="1" applyFont="1" applyBorder="1" applyAlignment="1">
      <alignment horizontal="right" vertical="top" wrapText="1"/>
    </xf>
    <xf numFmtId="0" fontId="5" fillId="3" borderId="5" xfId="0" applyFont="1" applyFill="1" applyBorder="1" applyAlignment="1">
      <alignment horizontal="right"/>
    </xf>
    <xf numFmtId="166" fontId="6" fillId="2" borderId="10" xfId="0" applyNumberFormat="1" applyFont="1" applyFill="1" applyBorder="1" applyAlignment="1">
      <alignment horizontal="right" vertical="top"/>
    </xf>
    <xf numFmtId="167" fontId="6" fillId="2" borderId="10" xfId="0" applyNumberFormat="1" applyFont="1" applyFill="1" applyBorder="1" applyAlignment="1">
      <alignment horizontal="right" vertical="top"/>
    </xf>
    <xf numFmtId="167" fontId="6" fillId="2" borderId="12" xfId="0" applyNumberFormat="1" applyFont="1" applyFill="1" applyBorder="1" applyAlignment="1">
      <alignment horizontal="right" vertical="top"/>
    </xf>
    <xf numFmtId="164" fontId="6" fillId="0" borderId="0" xfId="0" applyNumberFormat="1" applyFont="1" applyAlignment="1">
      <alignment vertical="top"/>
    </xf>
    <xf numFmtId="10" fontId="6" fillId="0" borderId="0" xfId="0" applyNumberFormat="1" applyFont="1" applyAlignment="1">
      <alignment horizontal="right" vertical="top"/>
    </xf>
    <xf numFmtId="10" fontId="6" fillId="0" borderId="2" xfId="0" applyNumberFormat="1" applyFont="1" applyBorder="1" applyAlignment="1">
      <alignment horizontal="right" vertical="top"/>
    </xf>
    <xf numFmtId="49" fontId="3" fillId="0" borderId="0" xfId="0" applyNumberFormat="1" applyFont="1" applyAlignment="1">
      <alignment horizontal="left" vertical="top" wrapText="1"/>
    </xf>
    <xf numFmtId="49" fontId="6" fillId="0" borderId="1" xfId="0" applyNumberFormat="1" applyFont="1" applyBorder="1" applyAlignment="1">
      <alignment vertical="top" wrapText="1"/>
    </xf>
    <xf numFmtId="164" fontId="6" fillId="0" borderId="2" xfId="0" applyNumberFormat="1" applyFont="1" applyBorder="1" applyAlignment="1">
      <alignment vertical="top" wrapText="1"/>
    </xf>
    <xf numFmtId="166" fontId="6" fillId="2" borderId="19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justify"/>
    </xf>
    <xf numFmtId="0" fontId="3" fillId="0" borderId="2" xfId="0" applyFont="1" applyBorder="1" applyAlignment="1">
      <alignment horizontal="justify"/>
    </xf>
    <xf numFmtId="0" fontId="1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justify"/>
    </xf>
    <xf numFmtId="49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justify"/>
    </xf>
    <xf numFmtId="164" fontId="6" fillId="0" borderId="2" xfId="0" applyNumberFormat="1" applyFont="1" applyBorder="1" applyAlignment="1">
      <alignment horizontal="right" vertical="top" wrapText="1"/>
    </xf>
    <xf numFmtId="0" fontId="5" fillId="3" borderId="6" xfId="0" applyFont="1" applyFill="1" applyBorder="1" applyAlignment="1">
      <alignment horizontal="justify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workbookViewId="0"/>
  </sheetViews>
  <sheetFormatPr defaultRowHeight="12.75" x14ac:dyDescent="0.2"/>
  <cols>
    <col min="1" max="1" width="1.7109375" customWidth="1"/>
    <col min="2" max="2" width="27.7109375" customWidth="1"/>
    <col min="3" max="3" width="15.5703125" customWidth="1"/>
    <col min="4" max="6" width="13" customWidth="1"/>
    <col min="7" max="7" width="9.140625" bestFit="1" customWidth="1"/>
    <col min="9" max="9" width="9.140625" bestFit="1" customWidth="1"/>
  </cols>
  <sheetData>
    <row r="1" spans="1:9" ht="7.15" customHeight="1" x14ac:dyDescent="0.2">
      <c r="A1" s="48"/>
      <c r="B1" s="49"/>
      <c r="C1" s="50"/>
      <c r="D1" s="48"/>
      <c r="E1" s="51"/>
      <c r="F1" s="51"/>
    </row>
    <row r="2" spans="1:9" x14ac:dyDescent="0.2">
      <c r="A2" s="1"/>
      <c r="B2" s="83" t="s">
        <v>0</v>
      </c>
      <c r="C2" s="84"/>
      <c r="D2" s="84"/>
      <c r="E2" s="84"/>
      <c r="F2" s="85"/>
    </row>
    <row r="3" spans="1:9" ht="20.25" x14ac:dyDescent="0.3">
      <c r="A3" s="1"/>
      <c r="B3" s="86" t="s">
        <v>40</v>
      </c>
      <c r="C3" s="87"/>
      <c r="D3" s="87"/>
      <c r="E3" s="87"/>
      <c r="F3" s="88"/>
      <c r="G3" s="32"/>
    </row>
    <row r="4" spans="1:9" x14ac:dyDescent="0.2">
      <c r="A4" s="1"/>
      <c r="B4" s="89" t="s">
        <v>120</v>
      </c>
      <c r="C4" s="90"/>
      <c r="D4" s="90"/>
      <c r="E4" s="90"/>
      <c r="F4" s="91"/>
      <c r="G4" s="32"/>
    </row>
    <row r="5" spans="1:9" x14ac:dyDescent="0.2">
      <c r="A5" s="1"/>
      <c r="B5" s="52"/>
      <c r="C5" s="53"/>
      <c r="D5" s="1"/>
      <c r="E5" s="54"/>
      <c r="F5" s="55"/>
      <c r="H5" s="32"/>
    </row>
    <row r="6" spans="1:9" x14ac:dyDescent="0.2">
      <c r="A6" s="77"/>
      <c r="B6" s="39"/>
      <c r="C6" s="40" t="s">
        <v>41</v>
      </c>
      <c r="D6" s="40" t="s">
        <v>42</v>
      </c>
      <c r="E6" s="40" t="s">
        <v>43</v>
      </c>
      <c r="F6" s="41" t="s">
        <v>44</v>
      </c>
    </row>
    <row r="7" spans="1:9" x14ac:dyDescent="0.2">
      <c r="A7" s="5"/>
      <c r="B7" s="58"/>
      <c r="C7" s="59"/>
      <c r="D7" s="59"/>
      <c r="E7" s="59"/>
      <c r="F7" s="60"/>
    </row>
    <row r="8" spans="1:9" x14ac:dyDescent="0.2">
      <c r="A8" s="4"/>
      <c r="B8" s="19" t="s">
        <v>45</v>
      </c>
      <c r="C8" s="21"/>
      <c r="D8" s="21"/>
      <c r="E8" s="21"/>
      <c r="F8" s="23"/>
      <c r="H8" s="32"/>
    </row>
    <row r="9" spans="1:9" x14ac:dyDescent="0.2">
      <c r="A9" s="4"/>
      <c r="B9" s="19" t="s">
        <v>46</v>
      </c>
      <c r="C9" s="21">
        <v>0</v>
      </c>
      <c r="D9" s="21">
        <v>227</v>
      </c>
      <c r="E9" s="21">
        <v>-227</v>
      </c>
      <c r="F9" s="23">
        <v>-1</v>
      </c>
    </row>
    <row r="10" spans="1:9" x14ac:dyDescent="0.2">
      <c r="A10" s="4"/>
      <c r="B10" s="19" t="s">
        <v>47</v>
      </c>
      <c r="C10" s="21"/>
      <c r="D10" s="21"/>
      <c r="E10" s="21"/>
      <c r="F10" s="23"/>
    </row>
    <row r="11" spans="1:9" x14ac:dyDescent="0.2">
      <c r="A11" s="4"/>
      <c r="B11" s="19" t="s">
        <v>48</v>
      </c>
      <c r="C11" s="21">
        <v>4245</v>
      </c>
      <c r="D11" s="21">
        <v>3914</v>
      </c>
      <c r="E11" s="21">
        <v>331</v>
      </c>
      <c r="F11" s="23">
        <v>8.5000000000000006E-2</v>
      </c>
    </row>
    <row r="12" spans="1:9" x14ac:dyDescent="0.2">
      <c r="A12" s="4"/>
      <c r="B12" s="19" t="s">
        <v>49</v>
      </c>
      <c r="C12" s="21">
        <v>3405</v>
      </c>
      <c r="D12" s="21">
        <v>2239</v>
      </c>
      <c r="E12" s="21">
        <v>1166</v>
      </c>
      <c r="F12" s="23">
        <v>0.52100000000000002</v>
      </c>
    </row>
    <row r="13" spans="1:9" x14ac:dyDescent="0.2">
      <c r="A13" s="4"/>
      <c r="B13" s="19" t="s">
        <v>50</v>
      </c>
      <c r="C13" s="21">
        <v>1260</v>
      </c>
      <c r="D13" s="21">
        <v>959</v>
      </c>
      <c r="E13" s="21">
        <v>301</v>
      </c>
      <c r="F13" s="23">
        <v>0.314</v>
      </c>
    </row>
    <row r="14" spans="1:9" x14ac:dyDescent="0.2">
      <c r="A14" s="4"/>
      <c r="B14" s="19" t="s">
        <v>51</v>
      </c>
      <c r="C14" s="21">
        <v>570</v>
      </c>
      <c r="D14" s="21">
        <v>532</v>
      </c>
      <c r="E14" s="21">
        <v>38</v>
      </c>
      <c r="F14" s="23">
        <v>7.0999999999999994E-2</v>
      </c>
    </row>
    <row r="15" spans="1:9" x14ac:dyDescent="0.2">
      <c r="A15" s="4"/>
      <c r="B15" s="19" t="s">
        <v>52</v>
      </c>
      <c r="C15" s="21">
        <v>510</v>
      </c>
      <c r="D15" s="21">
        <v>312</v>
      </c>
      <c r="E15" s="21">
        <v>198</v>
      </c>
      <c r="F15" s="23">
        <v>0.63500000000000001</v>
      </c>
    </row>
    <row r="16" spans="1:9" x14ac:dyDescent="0.2">
      <c r="A16" s="4"/>
      <c r="B16" s="19" t="s">
        <v>53</v>
      </c>
      <c r="C16" s="21">
        <v>140</v>
      </c>
      <c r="D16" s="21">
        <v>123</v>
      </c>
      <c r="E16" s="21">
        <v>17</v>
      </c>
      <c r="F16" s="23">
        <v>0.13800000000000001</v>
      </c>
      <c r="G16" s="34"/>
      <c r="H16" s="34"/>
      <c r="I16" s="30"/>
    </row>
    <row r="17" spans="1:6" x14ac:dyDescent="0.2">
      <c r="A17" s="4"/>
      <c r="B17" s="19" t="s">
        <v>54</v>
      </c>
      <c r="C17" s="21">
        <v>35</v>
      </c>
      <c r="D17" s="21">
        <v>33</v>
      </c>
      <c r="E17" s="21">
        <v>2</v>
      </c>
      <c r="F17" s="23">
        <v>6.0999999999999999E-2</v>
      </c>
    </row>
    <row r="18" spans="1:6" x14ac:dyDescent="0.2">
      <c r="A18" s="4"/>
      <c r="B18" s="19" t="s">
        <v>55</v>
      </c>
      <c r="C18" s="21">
        <v>0</v>
      </c>
      <c r="D18" s="21">
        <v>100</v>
      </c>
      <c r="E18" s="21">
        <v>-100</v>
      </c>
      <c r="F18" s="23">
        <v>-1</v>
      </c>
    </row>
    <row r="19" spans="1:6" x14ac:dyDescent="0.2">
      <c r="A19" s="4"/>
      <c r="B19" s="19" t="s">
        <v>108</v>
      </c>
      <c r="C19" s="21">
        <v>10175</v>
      </c>
      <c r="D19" s="21">
        <v>8112</v>
      </c>
      <c r="E19" s="21">
        <v>2063</v>
      </c>
      <c r="F19" s="23">
        <v>0.254</v>
      </c>
    </row>
    <row r="20" spans="1:6" x14ac:dyDescent="0.2">
      <c r="A20" s="4"/>
      <c r="B20" s="19" t="s">
        <v>56</v>
      </c>
      <c r="C20" s="21">
        <v>0</v>
      </c>
      <c r="D20" s="21">
        <v>364</v>
      </c>
      <c r="E20" s="21">
        <v>-364</v>
      </c>
      <c r="F20" s="23">
        <v>-1</v>
      </c>
    </row>
    <row r="21" spans="1:6" x14ac:dyDescent="0.2">
      <c r="A21" s="4"/>
      <c r="B21" s="19" t="s">
        <v>85</v>
      </c>
      <c r="C21" s="21">
        <v>10</v>
      </c>
      <c r="D21" s="21">
        <v>0</v>
      </c>
      <c r="E21" s="21">
        <v>10</v>
      </c>
      <c r="F21" s="23" t="s">
        <v>59</v>
      </c>
    </row>
    <row r="22" spans="1:6" x14ac:dyDescent="0.2">
      <c r="A22" s="4"/>
      <c r="B22" s="19" t="s">
        <v>98</v>
      </c>
      <c r="C22" s="21">
        <v>500</v>
      </c>
      <c r="D22" s="21">
        <v>500</v>
      </c>
      <c r="E22" s="21">
        <v>0</v>
      </c>
      <c r="F22" s="23">
        <v>0</v>
      </c>
    </row>
    <row r="23" spans="1:6" x14ac:dyDescent="0.2">
      <c r="A23" s="4"/>
      <c r="B23" s="19" t="s">
        <v>57</v>
      </c>
      <c r="C23" s="21">
        <v>229.11</v>
      </c>
      <c r="D23" s="21">
        <v>240</v>
      </c>
      <c r="E23" s="21">
        <v>-10.89</v>
      </c>
      <c r="F23" s="23">
        <v>-4.4999999999999998E-2</v>
      </c>
    </row>
    <row r="24" spans="1:6" x14ac:dyDescent="0.2">
      <c r="A24" s="4"/>
      <c r="B24" s="19" t="s">
        <v>58</v>
      </c>
      <c r="C24" s="21">
        <v>10904.11</v>
      </c>
      <c r="D24" s="21">
        <v>9543</v>
      </c>
      <c r="E24" s="21">
        <v>1361.11</v>
      </c>
      <c r="F24" s="23">
        <v>0.14299999999999999</v>
      </c>
    </row>
    <row r="25" spans="1:6" x14ac:dyDescent="0.2">
      <c r="A25" s="4"/>
      <c r="B25" s="19" t="s">
        <v>60</v>
      </c>
      <c r="C25" s="21"/>
      <c r="D25" s="21"/>
      <c r="E25" s="21"/>
      <c r="F25" s="23"/>
    </row>
    <row r="26" spans="1:6" x14ac:dyDescent="0.2">
      <c r="A26" s="4"/>
      <c r="B26" s="19" t="s">
        <v>61</v>
      </c>
      <c r="C26" s="21">
        <v>630</v>
      </c>
      <c r="D26" s="21">
        <v>630</v>
      </c>
      <c r="E26" s="21">
        <v>0</v>
      </c>
      <c r="F26" s="23">
        <v>0</v>
      </c>
    </row>
    <row r="27" spans="1:6" x14ac:dyDescent="0.2">
      <c r="A27" s="4"/>
      <c r="B27" s="19" t="s">
        <v>62</v>
      </c>
      <c r="C27" s="21">
        <v>0</v>
      </c>
      <c r="D27" s="21">
        <v>125</v>
      </c>
      <c r="E27" s="21">
        <v>-125</v>
      </c>
      <c r="F27" s="23">
        <v>-1</v>
      </c>
    </row>
    <row r="28" spans="1:6" x14ac:dyDescent="0.2">
      <c r="A28" s="4"/>
      <c r="B28" s="19" t="s">
        <v>63</v>
      </c>
      <c r="C28" s="21">
        <v>0</v>
      </c>
      <c r="D28" s="21">
        <v>20</v>
      </c>
      <c r="E28" s="21">
        <v>-20</v>
      </c>
      <c r="F28" s="23">
        <v>-1</v>
      </c>
    </row>
    <row r="29" spans="1:6" x14ac:dyDescent="0.2">
      <c r="A29" s="4"/>
      <c r="B29" s="19" t="s">
        <v>64</v>
      </c>
      <c r="C29" s="21">
        <v>240</v>
      </c>
      <c r="D29" s="21">
        <v>240</v>
      </c>
      <c r="E29" s="21">
        <v>0</v>
      </c>
      <c r="F29" s="23">
        <v>0</v>
      </c>
    </row>
    <row r="30" spans="1:6" x14ac:dyDescent="0.2">
      <c r="A30" s="4"/>
      <c r="B30" s="19" t="s">
        <v>66</v>
      </c>
      <c r="C30" s="21">
        <v>150.76</v>
      </c>
      <c r="D30" s="21">
        <v>134</v>
      </c>
      <c r="E30" s="21">
        <v>16.760000000000002</v>
      </c>
      <c r="F30" s="23">
        <v>0.125</v>
      </c>
    </row>
    <row r="31" spans="1:6" x14ac:dyDescent="0.2">
      <c r="A31" s="4"/>
      <c r="B31" s="19" t="s">
        <v>67</v>
      </c>
      <c r="C31" s="21"/>
      <c r="D31" s="21"/>
      <c r="E31" s="21"/>
      <c r="F31" s="23"/>
    </row>
    <row r="32" spans="1:6" x14ac:dyDescent="0.2">
      <c r="A32" s="4"/>
      <c r="B32" s="19" t="s">
        <v>68</v>
      </c>
      <c r="C32" s="21">
        <v>849</v>
      </c>
      <c r="D32" s="21">
        <v>783</v>
      </c>
      <c r="E32" s="21">
        <v>66</v>
      </c>
      <c r="F32" s="23">
        <v>8.4000000000000005E-2</v>
      </c>
    </row>
    <row r="33" spans="1:6" x14ac:dyDescent="0.2">
      <c r="A33" s="4"/>
      <c r="B33" s="19" t="s">
        <v>69</v>
      </c>
      <c r="C33" s="21">
        <v>681</v>
      </c>
      <c r="D33" s="21">
        <v>448</v>
      </c>
      <c r="E33" s="21">
        <v>233</v>
      </c>
      <c r="F33" s="23">
        <v>0.52</v>
      </c>
    </row>
    <row r="34" spans="1:6" x14ac:dyDescent="0.2">
      <c r="A34" s="4"/>
      <c r="B34" s="19" t="s">
        <v>70</v>
      </c>
      <c r="C34" s="21">
        <v>252</v>
      </c>
      <c r="D34" s="21">
        <v>192</v>
      </c>
      <c r="E34" s="21">
        <v>60</v>
      </c>
      <c r="F34" s="23">
        <v>0.313</v>
      </c>
    </row>
    <row r="35" spans="1:6" x14ac:dyDescent="0.2">
      <c r="A35" s="4"/>
      <c r="B35" s="19" t="s">
        <v>51</v>
      </c>
      <c r="C35" s="21">
        <v>570</v>
      </c>
      <c r="D35" s="21">
        <v>532</v>
      </c>
      <c r="E35" s="21">
        <v>38</v>
      </c>
      <c r="F35" s="23">
        <v>7.0999999999999994E-2</v>
      </c>
    </row>
    <row r="36" spans="1:6" x14ac:dyDescent="0.2">
      <c r="A36" s="4"/>
      <c r="B36" s="19" t="s">
        <v>52</v>
      </c>
      <c r="C36" s="21">
        <v>510</v>
      </c>
      <c r="D36" s="21">
        <v>312</v>
      </c>
      <c r="E36" s="21">
        <v>198</v>
      </c>
      <c r="F36" s="23">
        <v>0.63500000000000001</v>
      </c>
    </row>
    <row r="37" spans="1:6" x14ac:dyDescent="0.2">
      <c r="A37" s="4"/>
      <c r="B37" s="19" t="s">
        <v>53</v>
      </c>
      <c r="C37" s="21">
        <v>140</v>
      </c>
      <c r="D37" s="21">
        <v>123</v>
      </c>
      <c r="E37" s="21">
        <v>17</v>
      </c>
      <c r="F37" s="23">
        <v>0.13800000000000001</v>
      </c>
    </row>
    <row r="38" spans="1:6" x14ac:dyDescent="0.2">
      <c r="A38" s="4"/>
      <c r="B38" s="19" t="s">
        <v>71</v>
      </c>
      <c r="C38" s="21">
        <v>40</v>
      </c>
      <c r="D38" s="21">
        <v>40</v>
      </c>
      <c r="E38" s="21">
        <v>0</v>
      </c>
      <c r="F38" s="23">
        <v>0</v>
      </c>
    </row>
    <row r="39" spans="1:6" x14ac:dyDescent="0.2">
      <c r="A39" s="4"/>
      <c r="B39" s="19" t="s">
        <v>72</v>
      </c>
      <c r="C39" s="21">
        <v>3042</v>
      </c>
      <c r="D39" s="21">
        <v>2430</v>
      </c>
      <c r="E39" s="21">
        <v>612</v>
      </c>
      <c r="F39" s="23">
        <v>0.252</v>
      </c>
    </row>
    <row r="40" spans="1:6" x14ac:dyDescent="0.2">
      <c r="A40" s="4"/>
      <c r="B40" s="19" t="s">
        <v>73</v>
      </c>
      <c r="C40" s="21">
        <v>0</v>
      </c>
      <c r="D40" s="21">
        <v>542</v>
      </c>
      <c r="E40" s="21">
        <v>-542</v>
      </c>
      <c r="F40" s="23">
        <v>-1</v>
      </c>
    </row>
    <row r="41" spans="1:6" x14ac:dyDescent="0.2">
      <c r="A41" s="4"/>
      <c r="B41" s="19" t="s">
        <v>74</v>
      </c>
      <c r="C41" s="21">
        <v>0</v>
      </c>
      <c r="D41" s="21">
        <v>292</v>
      </c>
      <c r="E41" s="21">
        <v>-292</v>
      </c>
      <c r="F41" s="23">
        <v>-1</v>
      </c>
    </row>
    <row r="42" spans="1:6" x14ac:dyDescent="0.2">
      <c r="A42" s="4"/>
      <c r="B42" s="19" t="s">
        <v>75</v>
      </c>
      <c r="C42" s="21">
        <v>0</v>
      </c>
      <c r="D42" s="21">
        <v>100</v>
      </c>
      <c r="E42" s="21">
        <v>-100</v>
      </c>
      <c r="F42" s="23">
        <v>-1</v>
      </c>
    </row>
    <row r="43" spans="1:6" x14ac:dyDescent="0.2">
      <c r="A43" s="4"/>
      <c r="B43" s="19" t="s">
        <v>76</v>
      </c>
      <c r="C43" s="21">
        <v>0</v>
      </c>
      <c r="D43" s="21">
        <v>350</v>
      </c>
      <c r="E43" s="21">
        <v>-350</v>
      </c>
      <c r="F43" s="23">
        <v>-1</v>
      </c>
    </row>
    <row r="44" spans="1:6" x14ac:dyDescent="0.2">
      <c r="A44" s="4"/>
      <c r="B44" s="19" t="s">
        <v>106</v>
      </c>
      <c r="C44" s="21">
        <v>3710.72</v>
      </c>
      <c r="D44" s="21">
        <v>2958</v>
      </c>
      <c r="E44" s="21">
        <v>752.72</v>
      </c>
      <c r="F44" s="23">
        <v>0.254</v>
      </c>
    </row>
    <row r="45" spans="1:6" x14ac:dyDescent="0.2">
      <c r="A45" s="4"/>
      <c r="B45" s="19" t="s">
        <v>100</v>
      </c>
      <c r="C45" s="21">
        <v>500</v>
      </c>
      <c r="D45" s="21">
        <v>500</v>
      </c>
      <c r="E45" s="21">
        <v>0</v>
      </c>
      <c r="F45" s="23">
        <v>0</v>
      </c>
    </row>
    <row r="46" spans="1:6" x14ac:dyDescent="0.2">
      <c r="A46" s="4"/>
      <c r="B46" s="19" t="s">
        <v>87</v>
      </c>
      <c r="C46" s="21">
        <v>0</v>
      </c>
      <c r="D46" s="21">
        <v>8</v>
      </c>
      <c r="E46" s="21">
        <v>-8</v>
      </c>
      <c r="F46" s="23">
        <v>-1</v>
      </c>
    </row>
    <row r="47" spans="1:6" x14ac:dyDescent="0.2">
      <c r="A47" s="4"/>
      <c r="B47" s="19" t="s">
        <v>116</v>
      </c>
      <c r="C47" s="21">
        <v>300</v>
      </c>
      <c r="D47" s="21">
        <v>250</v>
      </c>
      <c r="E47" s="21">
        <v>50</v>
      </c>
      <c r="F47" s="23">
        <v>0.2</v>
      </c>
    </row>
    <row r="48" spans="1:6" x14ac:dyDescent="0.2">
      <c r="A48" s="4"/>
      <c r="B48" s="19" t="s">
        <v>79</v>
      </c>
      <c r="C48" s="21">
        <v>51.77</v>
      </c>
      <c r="D48" s="21">
        <v>47</v>
      </c>
      <c r="E48" s="21">
        <v>4.7699999999999996</v>
      </c>
      <c r="F48" s="23">
        <v>0.10100000000000001</v>
      </c>
    </row>
    <row r="49" spans="1:6" x14ac:dyDescent="0.2">
      <c r="A49" s="4"/>
      <c r="B49" s="19" t="s">
        <v>112</v>
      </c>
      <c r="C49" s="21">
        <v>0</v>
      </c>
      <c r="D49" s="21">
        <v>54</v>
      </c>
      <c r="E49" s="21">
        <v>-54</v>
      </c>
      <c r="F49" s="23">
        <v>-1</v>
      </c>
    </row>
    <row r="50" spans="1:6" x14ac:dyDescent="0.2">
      <c r="A50" s="4"/>
      <c r="B50" s="19" t="s">
        <v>80</v>
      </c>
      <c r="C50" s="21">
        <v>8625.25</v>
      </c>
      <c r="D50" s="21">
        <v>8680</v>
      </c>
      <c r="E50" s="21">
        <v>-54.75</v>
      </c>
      <c r="F50" s="23">
        <v>-6.0000000000000001E-3</v>
      </c>
    </row>
    <row r="51" spans="1:6" x14ac:dyDescent="0.2">
      <c r="A51" s="4"/>
      <c r="B51" s="19" t="s">
        <v>81</v>
      </c>
      <c r="C51" s="21">
        <v>2278.86</v>
      </c>
      <c r="D51" s="21">
        <v>863</v>
      </c>
      <c r="E51" s="21">
        <v>1415.86</v>
      </c>
      <c r="F51" s="23">
        <v>1.641</v>
      </c>
    </row>
    <row r="52" spans="1:6" x14ac:dyDescent="0.2">
      <c r="A52" s="4"/>
      <c r="B52" s="19" t="s">
        <v>82</v>
      </c>
      <c r="C52" s="21">
        <v>0</v>
      </c>
      <c r="D52" s="21">
        <v>0</v>
      </c>
      <c r="E52" s="21">
        <v>0</v>
      </c>
      <c r="F52" s="23" t="s">
        <v>59</v>
      </c>
    </row>
    <row r="53" spans="1:6" x14ac:dyDescent="0.2">
      <c r="A53" s="4"/>
      <c r="B53" s="19" t="s">
        <v>83</v>
      </c>
      <c r="C53" s="21">
        <v>0</v>
      </c>
      <c r="D53" s="21">
        <v>0</v>
      </c>
      <c r="E53" s="21">
        <v>0</v>
      </c>
      <c r="F53" s="23" t="s">
        <v>59</v>
      </c>
    </row>
    <row r="54" spans="1:6" x14ac:dyDescent="0.2">
      <c r="A54" s="4"/>
      <c r="B54" s="19" t="s">
        <v>84</v>
      </c>
      <c r="C54" s="21">
        <v>2278.86</v>
      </c>
      <c r="D54" s="21">
        <v>863</v>
      </c>
      <c r="E54" s="21">
        <v>1415.86</v>
      </c>
      <c r="F54" s="23">
        <v>1.641</v>
      </c>
    </row>
    <row r="55" spans="1:6" x14ac:dyDescent="0.2">
      <c r="A55" s="4"/>
      <c r="B55" s="61"/>
      <c r="C55" s="62"/>
      <c r="D55" s="62"/>
      <c r="E55" s="62"/>
      <c r="F55" s="63"/>
    </row>
    <row r="56" spans="1:6" x14ac:dyDescent="0.2">
      <c r="A56" s="1"/>
      <c r="B56" s="17"/>
      <c r="C56" s="24"/>
      <c r="D56" s="25"/>
      <c r="E56" s="64"/>
      <c r="F56" s="26"/>
    </row>
  </sheetData>
  <mergeCells count="3">
    <mergeCell ref="B2:F2"/>
    <mergeCell ref="B3:F3"/>
    <mergeCell ref="B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8"/>
  <sheetViews>
    <sheetView workbookViewId="0"/>
  </sheetViews>
  <sheetFormatPr defaultRowHeight="12.75" x14ac:dyDescent="0.2"/>
  <cols>
    <col min="1" max="1" width="1.7109375" customWidth="1"/>
    <col min="2" max="2" width="27.7109375" customWidth="1"/>
    <col min="3" max="3" width="15.5703125" customWidth="1"/>
    <col min="4" max="6" width="13" customWidth="1"/>
    <col min="7" max="7" width="10.140625" bestFit="1" customWidth="1"/>
    <col min="8" max="8" width="10" customWidth="1"/>
    <col min="9" max="9" width="9.140625" bestFit="1" customWidth="1"/>
  </cols>
  <sheetData>
    <row r="1" spans="1:10" ht="7.9" customHeight="1" x14ac:dyDescent="0.2">
      <c r="A1" s="48"/>
      <c r="B1" s="49"/>
      <c r="C1" s="50"/>
      <c r="D1" s="48"/>
      <c r="E1" s="51"/>
      <c r="F1" s="51"/>
    </row>
    <row r="2" spans="1:10" x14ac:dyDescent="0.2">
      <c r="A2" s="1"/>
      <c r="B2" s="83" t="s">
        <v>0</v>
      </c>
      <c r="C2" s="84"/>
      <c r="D2" s="84"/>
      <c r="E2" s="84"/>
      <c r="F2" s="85"/>
    </row>
    <row r="3" spans="1:10" ht="20.25" x14ac:dyDescent="0.3">
      <c r="A3" s="1"/>
      <c r="B3" s="86" t="s">
        <v>40</v>
      </c>
      <c r="C3" s="87"/>
      <c r="D3" s="87"/>
      <c r="E3" s="87"/>
      <c r="F3" s="88"/>
    </row>
    <row r="4" spans="1:10" x14ac:dyDescent="0.2">
      <c r="A4" s="1"/>
      <c r="B4" s="89" t="s">
        <v>121</v>
      </c>
      <c r="C4" s="90"/>
      <c r="D4" s="90"/>
      <c r="E4" s="90"/>
      <c r="F4" s="91"/>
    </row>
    <row r="5" spans="1:10" x14ac:dyDescent="0.2">
      <c r="A5" s="1"/>
      <c r="B5" s="52"/>
      <c r="C5" s="53"/>
      <c r="D5" s="1"/>
      <c r="E5" s="54"/>
      <c r="F5" s="55"/>
      <c r="H5" s="32"/>
    </row>
    <row r="6" spans="1:10" x14ac:dyDescent="0.2">
      <c r="A6" s="77"/>
      <c r="B6" s="39"/>
      <c r="C6" s="40" t="s">
        <v>41</v>
      </c>
      <c r="D6" s="40" t="s">
        <v>42</v>
      </c>
      <c r="E6" s="40" t="s">
        <v>43</v>
      </c>
      <c r="F6" s="41" t="s">
        <v>44</v>
      </c>
    </row>
    <row r="7" spans="1:10" x14ac:dyDescent="0.2">
      <c r="A7" s="5"/>
      <c r="B7" s="58"/>
      <c r="C7" s="59"/>
      <c r="D7" s="59"/>
      <c r="E7" s="59"/>
      <c r="F7" s="60"/>
    </row>
    <row r="8" spans="1:10" x14ac:dyDescent="0.2">
      <c r="A8" s="4"/>
      <c r="B8" s="19" t="s">
        <v>45</v>
      </c>
      <c r="C8" s="21"/>
      <c r="D8" s="21"/>
      <c r="E8" s="21"/>
      <c r="F8" s="23"/>
      <c r="H8" s="32"/>
    </row>
    <row r="9" spans="1:10" x14ac:dyDescent="0.2">
      <c r="A9" s="4"/>
      <c r="B9" s="19" t="s">
        <v>46</v>
      </c>
      <c r="C9" s="21">
        <v>8412.31</v>
      </c>
      <c r="D9" s="21">
        <v>9636</v>
      </c>
      <c r="E9" s="21">
        <v>-1223.69</v>
      </c>
      <c r="F9" s="23">
        <v>-0.127</v>
      </c>
    </row>
    <row r="10" spans="1:10" x14ac:dyDescent="0.2">
      <c r="A10" s="4"/>
      <c r="B10" s="19" t="s">
        <v>47</v>
      </c>
      <c r="C10" s="21"/>
      <c r="D10" s="21"/>
      <c r="E10" s="21"/>
      <c r="F10" s="23"/>
    </row>
    <row r="11" spans="1:10" x14ac:dyDescent="0.2">
      <c r="A11" s="4"/>
      <c r="B11" s="19" t="s">
        <v>48</v>
      </c>
      <c r="C11" s="21">
        <v>29350</v>
      </c>
      <c r="D11" s="21">
        <v>27398</v>
      </c>
      <c r="E11" s="21">
        <v>1952</v>
      </c>
      <c r="F11" s="23">
        <v>7.0999999999999994E-2</v>
      </c>
    </row>
    <row r="12" spans="1:10" x14ac:dyDescent="0.2">
      <c r="A12" s="4"/>
      <c r="B12" s="19" t="s">
        <v>49</v>
      </c>
      <c r="C12" s="21">
        <v>22160</v>
      </c>
      <c r="D12" s="21">
        <v>15673</v>
      </c>
      <c r="E12" s="21">
        <v>6487</v>
      </c>
      <c r="F12" s="23">
        <v>0.41399999999999998</v>
      </c>
    </row>
    <row r="13" spans="1:10" x14ac:dyDescent="0.2">
      <c r="A13" s="4"/>
      <c r="B13" s="19" t="s">
        <v>50</v>
      </c>
      <c r="C13" s="21">
        <v>7450</v>
      </c>
      <c r="D13" s="21">
        <v>6713</v>
      </c>
      <c r="E13" s="21">
        <v>737</v>
      </c>
      <c r="F13" s="23">
        <v>0.11</v>
      </c>
    </row>
    <row r="14" spans="1:10" x14ac:dyDescent="0.2">
      <c r="A14" s="4"/>
      <c r="B14" s="19" t="s">
        <v>51</v>
      </c>
      <c r="C14" s="21">
        <v>3840</v>
      </c>
      <c r="D14" s="21">
        <v>3724</v>
      </c>
      <c r="E14" s="21">
        <v>116</v>
      </c>
      <c r="F14" s="23">
        <v>3.1E-2</v>
      </c>
    </row>
    <row r="15" spans="1:10" x14ac:dyDescent="0.2">
      <c r="A15" s="4"/>
      <c r="B15" s="19" t="s">
        <v>52</v>
      </c>
      <c r="C15" s="21">
        <v>3170</v>
      </c>
      <c r="D15" s="21">
        <v>2184</v>
      </c>
      <c r="E15" s="21">
        <v>986</v>
      </c>
      <c r="F15" s="23">
        <v>0.45100000000000001</v>
      </c>
    </row>
    <row r="16" spans="1:10" x14ac:dyDescent="0.2">
      <c r="A16" s="4"/>
      <c r="B16" s="19" t="s">
        <v>53</v>
      </c>
      <c r="C16" s="21">
        <v>900</v>
      </c>
      <c r="D16" s="21">
        <v>861</v>
      </c>
      <c r="E16" s="21">
        <v>39</v>
      </c>
      <c r="F16" s="23">
        <v>4.4999999999999998E-2</v>
      </c>
      <c r="G16" s="34"/>
      <c r="H16" s="34"/>
      <c r="I16" s="30"/>
      <c r="J16" s="35"/>
    </row>
    <row r="17" spans="1:6" x14ac:dyDescent="0.2">
      <c r="A17" s="4"/>
      <c r="B17" s="19" t="s">
        <v>54</v>
      </c>
      <c r="C17" s="21">
        <v>235</v>
      </c>
      <c r="D17" s="21">
        <v>231</v>
      </c>
      <c r="E17" s="21">
        <v>4</v>
      </c>
      <c r="F17" s="23">
        <v>1.7000000000000001E-2</v>
      </c>
    </row>
    <row r="18" spans="1:6" x14ac:dyDescent="0.2">
      <c r="A18" s="4"/>
      <c r="B18" s="19" t="s">
        <v>55</v>
      </c>
      <c r="C18" s="21">
        <v>5.45</v>
      </c>
      <c r="D18" s="21">
        <v>700</v>
      </c>
      <c r="E18" s="21">
        <v>-694.55</v>
      </c>
      <c r="F18" s="23">
        <v>-0.99199999999999999</v>
      </c>
    </row>
    <row r="19" spans="1:6" x14ac:dyDescent="0.2">
      <c r="A19" s="4"/>
      <c r="B19" s="19" t="s">
        <v>103</v>
      </c>
      <c r="C19" s="21">
        <v>340</v>
      </c>
      <c r="D19" s="21">
        <v>680</v>
      </c>
      <c r="E19" s="21">
        <v>-340</v>
      </c>
      <c r="F19" s="23">
        <v>-0.5</v>
      </c>
    </row>
    <row r="20" spans="1:6" x14ac:dyDescent="0.2">
      <c r="A20" s="4"/>
      <c r="B20" s="19" t="s">
        <v>56</v>
      </c>
      <c r="C20" s="21">
        <v>1301.1300000000001</v>
      </c>
      <c r="D20" s="21">
        <v>2548</v>
      </c>
      <c r="E20" s="21">
        <v>-1246.8699999999999</v>
      </c>
      <c r="F20" s="23">
        <v>-0.48899999999999999</v>
      </c>
    </row>
    <row r="21" spans="1:6" x14ac:dyDescent="0.2">
      <c r="A21" s="4"/>
      <c r="B21" s="19" t="s">
        <v>85</v>
      </c>
      <c r="C21" s="21">
        <v>260</v>
      </c>
      <c r="D21" s="21">
        <v>0</v>
      </c>
      <c r="E21" s="21">
        <v>260</v>
      </c>
      <c r="F21" s="23" t="s">
        <v>59</v>
      </c>
    </row>
    <row r="22" spans="1:6" x14ac:dyDescent="0.2">
      <c r="A22" s="4"/>
      <c r="B22" s="19" t="s">
        <v>114</v>
      </c>
      <c r="C22" s="21">
        <v>4000</v>
      </c>
      <c r="D22" s="21">
        <v>0</v>
      </c>
      <c r="E22" s="21">
        <v>4000</v>
      </c>
      <c r="F22" s="23" t="s">
        <v>59</v>
      </c>
    </row>
    <row r="23" spans="1:6" x14ac:dyDescent="0.2">
      <c r="A23" s="4"/>
      <c r="B23" s="19" t="s">
        <v>108</v>
      </c>
      <c r="C23" s="21">
        <v>71365</v>
      </c>
      <c r="D23" s="21">
        <v>56784</v>
      </c>
      <c r="E23" s="21">
        <v>14581</v>
      </c>
      <c r="F23" s="23">
        <v>0.25700000000000001</v>
      </c>
    </row>
    <row r="24" spans="1:6" x14ac:dyDescent="0.2">
      <c r="A24" s="4"/>
      <c r="B24" s="19" t="s">
        <v>98</v>
      </c>
      <c r="C24" s="21">
        <v>3500</v>
      </c>
      <c r="D24" s="21">
        <v>3500</v>
      </c>
      <c r="E24" s="21">
        <v>0</v>
      </c>
      <c r="F24" s="23">
        <v>0</v>
      </c>
    </row>
    <row r="25" spans="1:6" x14ac:dyDescent="0.2">
      <c r="A25" s="4"/>
      <c r="B25" s="19" t="s">
        <v>57</v>
      </c>
      <c r="C25" s="21">
        <v>1571.66</v>
      </c>
      <c r="D25" s="21">
        <v>1680</v>
      </c>
      <c r="E25" s="21">
        <v>-108.34</v>
      </c>
      <c r="F25" s="23">
        <v>-6.4000000000000001E-2</v>
      </c>
    </row>
    <row r="26" spans="1:6" x14ac:dyDescent="0.2">
      <c r="A26" s="4"/>
      <c r="B26" s="19" t="s">
        <v>99</v>
      </c>
      <c r="C26" s="21">
        <v>500</v>
      </c>
      <c r="D26" s="21">
        <v>0</v>
      </c>
      <c r="E26" s="21">
        <v>500</v>
      </c>
      <c r="F26" s="23" t="s">
        <v>59</v>
      </c>
    </row>
    <row r="27" spans="1:6" x14ac:dyDescent="0.2">
      <c r="A27" s="4"/>
      <c r="B27" s="19" t="s">
        <v>58</v>
      </c>
      <c r="C27" s="21">
        <v>86995.55</v>
      </c>
      <c r="D27" s="21">
        <v>75528</v>
      </c>
      <c r="E27" s="21">
        <v>11467.55</v>
      </c>
      <c r="F27" s="23">
        <v>0.152</v>
      </c>
    </row>
    <row r="28" spans="1:6" x14ac:dyDescent="0.2">
      <c r="A28" s="4"/>
      <c r="B28" s="19" t="s">
        <v>60</v>
      </c>
      <c r="C28" s="21"/>
      <c r="D28" s="21"/>
      <c r="E28" s="21"/>
      <c r="F28" s="23"/>
    </row>
    <row r="29" spans="1:6" x14ac:dyDescent="0.2">
      <c r="A29" s="4"/>
      <c r="B29" s="19" t="s">
        <v>61</v>
      </c>
      <c r="C29" s="21">
        <v>4410</v>
      </c>
      <c r="D29" s="21">
        <v>4410</v>
      </c>
      <c r="E29" s="21">
        <v>0</v>
      </c>
      <c r="F29" s="23">
        <v>0</v>
      </c>
    </row>
    <row r="30" spans="1:6" x14ac:dyDescent="0.2">
      <c r="A30" s="4"/>
      <c r="B30" s="19" t="s">
        <v>62</v>
      </c>
      <c r="C30" s="21">
        <v>0</v>
      </c>
      <c r="D30" s="21">
        <v>875</v>
      </c>
      <c r="E30" s="21">
        <v>-875</v>
      </c>
      <c r="F30" s="23">
        <v>-1</v>
      </c>
    </row>
    <row r="31" spans="1:6" x14ac:dyDescent="0.2">
      <c r="A31" s="4"/>
      <c r="B31" s="19" t="s">
        <v>63</v>
      </c>
      <c r="C31" s="21">
        <v>72.78</v>
      </c>
      <c r="D31" s="21">
        <v>140</v>
      </c>
      <c r="E31" s="21">
        <v>-67.22</v>
      </c>
      <c r="F31" s="23">
        <v>-0.48</v>
      </c>
    </row>
    <row r="32" spans="1:6" x14ac:dyDescent="0.2">
      <c r="A32" s="4"/>
      <c r="B32" s="19" t="s">
        <v>64</v>
      </c>
      <c r="C32" s="21">
        <v>2055.8000000000002</v>
      </c>
      <c r="D32" s="21">
        <v>1680</v>
      </c>
      <c r="E32" s="21">
        <v>375.8</v>
      </c>
      <c r="F32" s="23">
        <v>0.224</v>
      </c>
    </row>
    <row r="33" spans="1:6" x14ac:dyDescent="0.2">
      <c r="A33" s="4"/>
      <c r="B33" s="19" t="s">
        <v>115</v>
      </c>
      <c r="C33" s="21">
        <v>4000</v>
      </c>
      <c r="D33" s="21">
        <v>0</v>
      </c>
      <c r="E33" s="21">
        <v>4000</v>
      </c>
      <c r="F33" s="23" t="s">
        <v>59</v>
      </c>
    </row>
    <row r="34" spans="1:6" x14ac:dyDescent="0.2">
      <c r="A34" s="4"/>
      <c r="B34" s="19" t="s">
        <v>66</v>
      </c>
      <c r="C34" s="21">
        <v>1106.8699999999999</v>
      </c>
      <c r="D34" s="21">
        <v>938</v>
      </c>
      <c r="E34" s="21">
        <v>168.87</v>
      </c>
      <c r="F34" s="23">
        <v>0.18</v>
      </c>
    </row>
    <row r="35" spans="1:6" x14ac:dyDescent="0.2">
      <c r="A35" s="4"/>
      <c r="B35" s="19" t="s">
        <v>67</v>
      </c>
      <c r="C35" s="21"/>
      <c r="D35" s="21"/>
      <c r="E35" s="21"/>
      <c r="F35" s="23"/>
    </row>
    <row r="36" spans="1:6" x14ac:dyDescent="0.2">
      <c r="A36" s="4"/>
      <c r="B36" s="19" t="s">
        <v>68</v>
      </c>
      <c r="C36" s="21">
        <v>5870</v>
      </c>
      <c r="D36" s="21">
        <v>5481</v>
      </c>
      <c r="E36" s="21">
        <v>389</v>
      </c>
      <c r="F36" s="23">
        <v>7.0999999999999994E-2</v>
      </c>
    </row>
    <row r="37" spans="1:6" x14ac:dyDescent="0.2">
      <c r="A37" s="4"/>
      <c r="B37" s="19" t="s">
        <v>69</v>
      </c>
      <c r="C37" s="21">
        <v>4432</v>
      </c>
      <c r="D37" s="21">
        <v>3136</v>
      </c>
      <c r="E37" s="21">
        <v>1296</v>
      </c>
      <c r="F37" s="23">
        <v>0.41299999999999998</v>
      </c>
    </row>
    <row r="38" spans="1:6" x14ac:dyDescent="0.2">
      <c r="A38" s="4"/>
      <c r="B38" s="19" t="s">
        <v>70</v>
      </c>
      <c r="C38" s="21">
        <v>1490</v>
      </c>
      <c r="D38" s="21">
        <v>1344</v>
      </c>
      <c r="E38" s="21">
        <v>146</v>
      </c>
      <c r="F38" s="23">
        <v>0.109</v>
      </c>
    </row>
    <row r="39" spans="1:6" x14ac:dyDescent="0.2">
      <c r="A39" s="4"/>
      <c r="B39" s="19" t="s">
        <v>51</v>
      </c>
      <c r="C39" s="21">
        <v>3840</v>
      </c>
      <c r="D39" s="21">
        <v>3724</v>
      </c>
      <c r="E39" s="21">
        <v>116</v>
      </c>
      <c r="F39" s="23">
        <v>3.1E-2</v>
      </c>
    </row>
    <row r="40" spans="1:6" x14ac:dyDescent="0.2">
      <c r="A40" s="4"/>
      <c r="B40" s="19" t="s">
        <v>52</v>
      </c>
      <c r="C40" s="21">
        <v>3190</v>
      </c>
      <c r="D40" s="21">
        <v>2184</v>
      </c>
      <c r="E40" s="21">
        <v>1006</v>
      </c>
      <c r="F40" s="23">
        <v>0.46100000000000002</v>
      </c>
    </row>
    <row r="41" spans="1:6" x14ac:dyDescent="0.2">
      <c r="A41" s="4"/>
      <c r="B41" s="19" t="s">
        <v>53</v>
      </c>
      <c r="C41" s="21">
        <v>900</v>
      </c>
      <c r="D41" s="21">
        <v>861</v>
      </c>
      <c r="E41" s="21">
        <v>39</v>
      </c>
      <c r="F41" s="23">
        <v>4.4999999999999998E-2</v>
      </c>
    </row>
    <row r="42" spans="1:6" x14ac:dyDescent="0.2">
      <c r="A42" s="4"/>
      <c r="B42" s="19" t="s">
        <v>71</v>
      </c>
      <c r="C42" s="21">
        <v>280</v>
      </c>
      <c r="D42" s="21">
        <v>280</v>
      </c>
      <c r="E42" s="21">
        <v>0</v>
      </c>
      <c r="F42" s="23">
        <v>0</v>
      </c>
    </row>
    <row r="43" spans="1:6" x14ac:dyDescent="0.2">
      <c r="A43" s="4"/>
      <c r="B43" s="19" t="s">
        <v>72</v>
      </c>
      <c r="C43" s="21">
        <v>20002</v>
      </c>
      <c r="D43" s="21">
        <v>17010</v>
      </c>
      <c r="E43" s="21">
        <v>2992</v>
      </c>
      <c r="F43" s="23">
        <v>0.17599999999999999</v>
      </c>
    </row>
    <row r="44" spans="1:6" x14ac:dyDescent="0.2">
      <c r="A44" s="4"/>
      <c r="B44" s="19" t="s">
        <v>73</v>
      </c>
      <c r="C44" s="21">
        <v>1975</v>
      </c>
      <c r="D44" s="21">
        <v>3794</v>
      </c>
      <c r="E44" s="21">
        <v>-1819</v>
      </c>
      <c r="F44" s="23">
        <v>-0.47899999999999998</v>
      </c>
    </row>
    <row r="45" spans="1:6" x14ac:dyDescent="0.2">
      <c r="A45" s="4"/>
      <c r="B45" s="19" t="s">
        <v>74</v>
      </c>
      <c r="C45" s="21">
        <v>1373.55</v>
      </c>
      <c r="D45" s="21">
        <v>2044</v>
      </c>
      <c r="E45" s="21">
        <v>-670.45</v>
      </c>
      <c r="F45" s="23">
        <v>-0.32800000000000001</v>
      </c>
    </row>
    <row r="46" spans="1:6" x14ac:dyDescent="0.2">
      <c r="A46" s="4"/>
      <c r="B46" s="19" t="s">
        <v>75</v>
      </c>
      <c r="C46" s="21">
        <v>0</v>
      </c>
      <c r="D46" s="21">
        <v>700</v>
      </c>
      <c r="E46" s="21">
        <v>-700</v>
      </c>
      <c r="F46" s="23">
        <v>-1</v>
      </c>
    </row>
    <row r="47" spans="1:6" x14ac:dyDescent="0.2">
      <c r="A47" s="4"/>
      <c r="B47" s="19" t="s">
        <v>76</v>
      </c>
      <c r="C47" s="21">
        <v>0</v>
      </c>
      <c r="D47" s="21">
        <v>2450</v>
      </c>
      <c r="E47" s="21">
        <v>-2450</v>
      </c>
      <c r="F47" s="23">
        <v>-1</v>
      </c>
    </row>
    <row r="48" spans="1:6" x14ac:dyDescent="0.2">
      <c r="A48" s="4"/>
      <c r="B48" s="19" t="s">
        <v>106</v>
      </c>
      <c r="C48" s="21">
        <v>24355.759999999998</v>
      </c>
      <c r="D48" s="21">
        <v>20706</v>
      </c>
      <c r="E48" s="21">
        <v>3649.76</v>
      </c>
      <c r="F48" s="23">
        <v>0.17599999999999999</v>
      </c>
    </row>
    <row r="49" spans="1:6" x14ac:dyDescent="0.2">
      <c r="A49" s="4"/>
      <c r="B49" s="19" t="s">
        <v>100</v>
      </c>
      <c r="C49" s="21">
        <v>3500</v>
      </c>
      <c r="D49" s="21">
        <v>3500</v>
      </c>
      <c r="E49" s="21">
        <v>0</v>
      </c>
      <c r="F49" s="23">
        <v>0</v>
      </c>
    </row>
    <row r="50" spans="1:6" x14ac:dyDescent="0.2">
      <c r="A50" s="4"/>
      <c r="B50" s="19" t="s">
        <v>104</v>
      </c>
      <c r="C50" s="21">
        <v>750</v>
      </c>
      <c r="D50" s="21">
        <v>750</v>
      </c>
      <c r="E50" s="21">
        <v>0</v>
      </c>
      <c r="F50" s="23">
        <v>0</v>
      </c>
    </row>
    <row r="51" spans="1:6" x14ac:dyDescent="0.2">
      <c r="A51" s="4"/>
      <c r="B51" s="19" t="s">
        <v>86</v>
      </c>
      <c r="C51" s="21">
        <v>3172.73</v>
      </c>
      <c r="D51" s="21">
        <v>3535</v>
      </c>
      <c r="E51" s="21">
        <v>-362.27</v>
      </c>
      <c r="F51" s="23">
        <v>-0.10199999999999999</v>
      </c>
    </row>
    <row r="52" spans="1:6" x14ac:dyDescent="0.2">
      <c r="A52" s="4"/>
      <c r="B52" s="19" t="s">
        <v>77</v>
      </c>
      <c r="C52" s="21">
        <v>0</v>
      </c>
      <c r="D52" s="21">
        <v>100</v>
      </c>
      <c r="E52" s="21">
        <v>-100</v>
      </c>
      <c r="F52" s="23">
        <v>-1</v>
      </c>
    </row>
    <row r="53" spans="1:6" x14ac:dyDescent="0.2">
      <c r="A53" s="4"/>
      <c r="B53" s="19" t="s">
        <v>107</v>
      </c>
      <c r="C53" s="21">
        <v>349.58</v>
      </c>
      <c r="D53" s="21">
        <v>300</v>
      </c>
      <c r="E53" s="21">
        <v>49.58</v>
      </c>
      <c r="F53" s="23">
        <v>0.16500000000000001</v>
      </c>
    </row>
    <row r="54" spans="1:6" x14ac:dyDescent="0.2">
      <c r="A54" s="4"/>
      <c r="B54" s="19" t="s">
        <v>87</v>
      </c>
      <c r="C54" s="21">
        <v>282.26</v>
      </c>
      <c r="D54" s="21">
        <v>56</v>
      </c>
      <c r="E54" s="21">
        <v>226.26</v>
      </c>
      <c r="F54" s="23">
        <v>4.04</v>
      </c>
    </row>
    <row r="55" spans="1:6" x14ac:dyDescent="0.2">
      <c r="A55" s="4"/>
      <c r="B55" s="19" t="s">
        <v>116</v>
      </c>
      <c r="C55" s="21">
        <v>350</v>
      </c>
      <c r="D55" s="21">
        <v>500</v>
      </c>
      <c r="E55" s="21">
        <v>-150</v>
      </c>
      <c r="F55" s="23">
        <v>-0.3</v>
      </c>
    </row>
    <row r="56" spans="1:6" x14ac:dyDescent="0.2">
      <c r="A56" s="4"/>
      <c r="B56" s="19" t="s">
        <v>79</v>
      </c>
      <c r="C56" s="21">
        <v>362.39</v>
      </c>
      <c r="D56" s="21">
        <v>329</v>
      </c>
      <c r="E56" s="21">
        <v>33.39</v>
      </c>
      <c r="F56" s="23">
        <v>0.10100000000000001</v>
      </c>
    </row>
    <row r="57" spans="1:6" x14ac:dyDescent="0.2">
      <c r="A57" s="4"/>
      <c r="B57" s="19" t="s">
        <v>102</v>
      </c>
      <c r="C57" s="21">
        <v>1365.74</v>
      </c>
      <c r="D57" s="21">
        <v>821</v>
      </c>
      <c r="E57" s="21">
        <v>544.74</v>
      </c>
      <c r="F57" s="23">
        <v>0.66400000000000003</v>
      </c>
    </row>
    <row r="58" spans="1:6" x14ac:dyDescent="0.2">
      <c r="A58" s="4"/>
      <c r="B58" s="19" t="s">
        <v>111</v>
      </c>
      <c r="C58" s="21">
        <v>0</v>
      </c>
      <c r="D58" s="21">
        <v>300</v>
      </c>
      <c r="E58" s="21">
        <v>-300</v>
      </c>
      <c r="F58" s="23">
        <v>-1</v>
      </c>
    </row>
    <row r="59" spans="1:6" x14ac:dyDescent="0.2">
      <c r="A59" s="4"/>
      <c r="B59" s="19" t="s">
        <v>112</v>
      </c>
      <c r="C59" s="21">
        <v>46.18</v>
      </c>
      <c r="D59" s="21">
        <v>54</v>
      </c>
      <c r="E59" s="21">
        <v>-7.82</v>
      </c>
      <c r="F59" s="23">
        <v>-0.14499999999999999</v>
      </c>
    </row>
    <row r="60" spans="1:6" x14ac:dyDescent="0.2">
      <c r="A60" s="4"/>
      <c r="B60" s="19" t="s">
        <v>88</v>
      </c>
      <c r="C60" s="21">
        <v>0</v>
      </c>
      <c r="D60" s="21">
        <v>271</v>
      </c>
      <c r="E60" s="21">
        <v>-271</v>
      </c>
      <c r="F60" s="23">
        <v>-1</v>
      </c>
    </row>
    <row r="61" spans="1:6" x14ac:dyDescent="0.2">
      <c r="A61" s="4"/>
      <c r="B61" s="19" t="s">
        <v>105</v>
      </c>
      <c r="C61" s="21">
        <v>1168.27</v>
      </c>
      <c r="D61" s="21">
        <v>275</v>
      </c>
      <c r="E61" s="21">
        <v>893.27</v>
      </c>
      <c r="F61" s="23">
        <v>3.2480000000000002</v>
      </c>
    </row>
    <row r="62" spans="1:6" x14ac:dyDescent="0.2">
      <c r="A62" s="4"/>
      <c r="B62" s="19" t="s">
        <v>80</v>
      </c>
      <c r="C62" s="21">
        <v>70698.91</v>
      </c>
      <c r="D62" s="21">
        <v>65538</v>
      </c>
      <c r="E62" s="21">
        <v>5160.91</v>
      </c>
      <c r="F62" s="23">
        <v>7.9000000000000001E-2</v>
      </c>
    </row>
    <row r="63" spans="1:6" x14ac:dyDescent="0.2">
      <c r="A63" s="4"/>
      <c r="B63" s="19" t="s">
        <v>81</v>
      </c>
      <c r="C63" s="21">
        <v>16296.64</v>
      </c>
      <c r="D63" s="21">
        <v>9990</v>
      </c>
      <c r="E63" s="21">
        <v>6306.64</v>
      </c>
      <c r="F63" s="23">
        <v>0.63100000000000001</v>
      </c>
    </row>
    <row r="64" spans="1:6" x14ac:dyDescent="0.2">
      <c r="A64" s="4"/>
      <c r="B64" s="19" t="s">
        <v>82</v>
      </c>
      <c r="C64" s="21">
        <v>0</v>
      </c>
      <c r="D64" s="21">
        <v>0</v>
      </c>
      <c r="E64" s="21">
        <v>0</v>
      </c>
      <c r="F64" s="23" t="s">
        <v>59</v>
      </c>
    </row>
    <row r="65" spans="1:6" x14ac:dyDescent="0.2">
      <c r="A65" s="4"/>
      <c r="B65" s="19" t="s">
        <v>83</v>
      </c>
      <c r="C65" s="21">
        <v>0</v>
      </c>
      <c r="D65" s="21">
        <v>0</v>
      </c>
      <c r="E65" s="21">
        <v>0</v>
      </c>
      <c r="F65" s="23" t="s">
        <v>59</v>
      </c>
    </row>
    <row r="66" spans="1:6" x14ac:dyDescent="0.2">
      <c r="A66" s="4"/>
      <c r="B66" s="19" t="s">
        <v>84</v>
      </c>
      <c r="C66" s="21">
        <v>16296.64</v>
      </c>
      <c r="D66" s="21">
        <v>9990</v>
      </c>
      <c r="E66" s="21">
        <v>6306.64</v>
      </c>
      <c r="F66" s="23">
        <v>0.63100000000000001</v>
      </c>
    </row>
    <row r="67" spans="1:6" x14ac:dyDescent="0.2">
      <c r="A67" s="4"/>
      <c r="B67" s="61"/>
      <c r="C67" s="62"/>
      <c r="D67" s="62"/>
      <c r="E67" s="62"/>
      <c r="F67" s="63"/>
    </row>
    <row r="68" spans="1:6" x14ac:dyDescent="0.2">
      <c r="A68" s="1"/>
      <c r="B68" s="17"/>
      <c r="C68" s="24"/>
      <c r="D68" s="25"/>
      <c r="E68" s="64"/>
      <c r="F68" s="26"/>
    </row>
  </sheetData>
  <mergeCells count="3">
    <mergeCell ref="B2:F2"/>
    <mergeCell ref="B3:F3"/>
    <mergeCell ref="B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1"/>
  <sheetViews>
    <sheetView workbookViewId="0">
      <selection sqref="A1:F71"/>
    </sheetView>
  </sheetViews>
  <sheetFormatPr defaultRowHeight="12.75" x14ac:dyDescent="0.2"/>
  <cols>
    <col min="1" max="1" width="1.7109375" customWidth="1"/>
    <col min="2" max="2" width="25" customWidth="1"/>
    <col min="3" max="3" width="15.42578125" customWidth="1"/>
    <col min="4" max="5" width="13.28515625" customWidth="1"/>
    <col min="6" max="6" width="12.5703125" customWidth="1"/>
    <col min="9" max="9" width="9.140625" bestFit="1" customWidth="1"/>
  </cols>
  <sheetData>
    <row r="1" spans="1:6" ht="10.15" customHeight="1" x14ac:dyDescent="0.2">
      <c r="A1" s="48"/>
      <c r="B1" s="49"/>
      <c r="C1" s="50"/>
      <c r="D1" s="48"/>
      <c r="E1" s="51"/>
      <c r="F1" s="51"/>
    </row>
    <row r="2" spans="1:6" x14ac:dyDescent="0.2">
      <c r="A2" s="1"/>
      <c r="B2" s="83" t="s">
        <v>0</v>
      </c>
      <c r="C2" s="84"/>
      <c r="D2" s="84"/>
      <c r="E2" s="84"/>
      <c r="F2" s="85"/>
    </row>
    <row r="3" spans="1:6" ht="20.25" x14ac:dyDescent="0.3">
      <c r="A3" s="1"/>
      <c r="B3" s="86" t="s">
        <v>122</v>
      </c>
      <c r="C3" s="87"/>
      <c r="D3" s="87"/>
      <c r="E3" s="87"/>
      <c r="F3" s="88"/>
    </row>
    <row r="4" spans="1:6" x14ac:dyDescent="0.2">
      <c r="A4" s="1"/>
      <c r="B4" s="89" t="s">
        <v>121</v>
      </c>
      <c r="C4" s="90"/>
      <c r="D4" s="90"/>
      <c r="E4" s="90"/>
      <c r="F4" s="91"/>
    </row>
    <row r="5" spans="1:6" x14ac:dyDescent="0.2">
      <c r="A5" s="1"/>
      <c r="B5" s="52"/>
      <c r="C5" s="53"/>
      <c r="D5" s="1"/>
      <c r="E5" s="54"/>
      <c r="F5" s="55"/>
    </row>
    <row r="6" spans="1:6" x14ac:dyDescent="0.2">
      <c r="A6" s="77"/>
      <c r="B6" s="39"/>
      <c r="C6" s="40" t="s">
        <v>96</v>
      </c>
      <c r="D6" s="40" t="s">
        <v>123</v>
      </c>
      <c r="E6" s="40" t="s">
        <v>97</v>
      </c>
      <c r="F6" s="41" t="s">
        <v>124</v>
      </c>
    </row>
    <row r="7" spans="1:6" x14ac:dyDescent="0.2">
      <c r="A7" s="5"/>
      <c r="B7" s="58"/>
      <c r="C7" s="59"/>
      <c r="D7" s="59"/>
      <c r="E7" s="59"/>
      <c r="F7" s="60"/>
    </row>
    <row r="8" spans="1:6" x14ac:dyDescent="0.2">
      <c r="A8" s="4"/>
      <c r="B8" s="19" t="s">
        <v>45</v>
      </c>
      <c r="C8" s="65"/>
      <c r="D8" s="66"/>
      <c r="E8" s="65"/>
      <c r="F8" s="67"/>
    </row>
    <row r="9" spans="1:6" x14ac:dyDescent="0.2">
      <c r="A9" s="4"/>
      <c r="B9" s="19" t="s">
        <v>46</v>
      </c>
      <c r="C9" s="65">
        <v>8412.31</v>
      </c>
      <c r="D9" s="66">
        <v>9.7000000000000003E-2</v>
      </c>
      <c r="E9" s="65">
        <v>5573.19</v>
      </c>
      <c r="F9" s="67">
        <v>6.3E-2</v>
      </c>
    </row>
    <row r="10" spans="1:6" x14ac:dyDescent="0.2">
      <c r="A10" s="4"/>
      <c r="B10" s="19" t="s">
        <v>47</v>
      </c>
      <c r="C10" s="65"/>
      <c r="D10" s="66"/>
      <c r="E10" s="65"/>
      <c r="F10" s="67"/>
    </row>
    <row r="11" spans="1:6" x14ac:dyDescent="0.2">
      <c r="A11" s="4"/>
      <c r="B11" s="19" t="s">
        <v>48</v>
      </c>
      <c r="C11" s="65">
        <v>29350</v>
      </c>
      <c r="D11" s="66">
        <v>0.33700000000000002</v>
      </c>
      <c r="E11" s="65">
        <v>33735</v>
      </c>
      <c r="F11" s="67">
        <v>0.38100000000000001</v>
      </c>
    </row>
    <row r="12" spans="1:6" x14ac:dyDescent="0.2">
      <c r="A12" s="4"/>
      <c r="B12" s="19" t="s">
        <v>49</v>
      </c>
      <c r="C12" s="65">
        <v>22160</v>
      </c>
      <c r="D12" s="66">
        <v>0.255</v>
      </c>
      <c r="E12" s="65">
        <v>26250</v>
      </c>
      <c r="F12" s="67">
        <v>0.29699999999999999</v>
      </c>
    </row>
    <row r="13" spans="1:6" x14ac:dyDescent="0.2">
      <c r="A13" s="4"/>
      <c r="B13" s="19" t="s">
        <v>50</v>
      </c>
      <c r="C13" s="65">
        <v>7450</v>
      </c>
      <c r="D13" s="66">
        <v>8.5999999999999993E-2</v>
      </c>
      <c r="E13" s="65">
        <v>9040</v>
      </c>
      <c r="F13" s="67">
        <v>0.10199999999999999</v>
      </c>
    </row>
    <row r="14" spans="1:6" x14ac:dyDescent="0.2">
      <c r="A14" s="4"/>
      <c r="B14" s="19" t="s">
        <v>51</v>
      </c>
      <c r="C14" s="65">
        <v>3840</v>
      </c>
      <c r="D14" s="66">
        <v>4.3999999999999997E-2</v>
      </c>
      <c r="E14" s="65">
        <v>4820</v>
      </c>
      <c r="F14" s="67">
        <v>5.3999999999999999E-2</v>
      </c>
    </row>
    <row r="15" spans="1:6" x14ac:dyDescent="0.2">
      <c r="A15" s="4"/>
      <c r="B15" s="19" t="s">
        <v>52</v>
      </c>
      <c r="C15" s="65">
        <v>3170</v>
      </c>
      <c r="D15" s="66">
        <v>3.5999999999999997E-2</v>
      </c>
      <c r="E15" s="65">
        <v>3750</v>
      </c>
      <c r="F15" s="67">
        <v>4.2000000000000003E-2</v>
      </c>
    </row>
    <row r="16" spans="1:6" x14ac:dyDescent="0.2">
      <c r="A16" s="4"/>
      <c r="B16" s="19" t="s">
        <v>53</v>
      </c>
      <c r="C16" s="65">
        <v>900</v>
      </c>
      <c r="D16" s="66">
        <v>0.01</v>
      </c>
      <c r="E16" s="65">
        <v>1390</v>
      </c>
      <c r="F16" s="67">
        <v>1.6E-2</v>
      </c>
    </row>
    <row r="17" spans="1:9" x14ac:dyDescent="0.2">
      <c r="A17" s="4"/>
      <c r="B17" s="19" t="s">
        <v>54</v>
      </c>
      <c r="C17" s="65">
        <v>235</v>
      </c>
      <c r="D17" s="66">
        <v>3.0000000000000001E-3</v>
      </c>
      <c r="E17" s="65">
        <v>420</v>
      </c>
      <c r="F17" s="67">
        <v>5.0000000000000001E-3</v>
      </c>
    </row>
    <row r="18" spans="1:9" x14ac:dyDescent="0.2">
      <c r="A18" s="4"/>
      <c r="B18" s="19" t="s">
        <v>55</v>
      </c>
      <c r="C18" s="65">
        <v>5.45</v>
      </c>
      <c r="D18" s="66">
        <v>0</v>
      </c>
      <c r="E18" s="65">
        <v>746.91</v>
      </c>
      <c r="F18" s="67">
        <v>8.0000000000000002E-3</v>
      </c>
    </row>
    <row r="19" spans="1:9" x14ac:dyDescent="0.2">
      <c r="A19" s="4"/>
      <c r="B19" s="19" t="s">
        <v>103</v>
      </c>
      <c r="C19" s="65">
        <v>340</v>
      </c>
      <c r="D19" s="66">
        <v>4.0000000000000001E-3</v>
      </c>
      <c r="E19" s="65">
        <v>340</v>
      </c>
      <c r="F19" s="67">
        <v>4.0000000000000001E-3</v>
      </c>
    </row>
    <row r="20" spans="1:9" x14ac:dyDescent="0.2">
      <c r="A20" s="4"/>
      <c r="B20" s="19" t="s">
        <v>56</v>
      </c>
      <c r="C20" s="65">
        <v>1301.1300000000001</v>
      </c>
      <c r="D20" s="66">
        <v>1.4999999999999999E-2</v>
      </c>
      <c r="E20" s="65">
        <v>812.49</v>
      </c>
      <c r="F20" s="67">
        <v>8.9999999999999993E-3</v>
      </c>
    </row>
    <row r="21" spans="1:9" x14ac:dyDescent="0.2">
      <c r="A21" s="4"/>
      <c r="B21" s="19" t="s">
        <v>85</v>
      </c>
      <c r="C21" s="65">
        <v>260</v>
      </c>
      <c r="D21" s="66">
        <v>3.0000000000000001E-3</v>
      </c>
      <c r="E21" s="65">
        <v>0</v>
      </c>
      <c r="F21" s="67">
        <v>0</v>
      </c>
    </row>
    <row r="22" spans="1:9" x14ac:dyDescent="0.2">
      <c r="A22" s="4"/>
      <c r="B22" s="19" t="s">
        <v>114</v>
      </c>
      <c r="C22" s="65">
        <v>4000</v>
      </c>
      <c r="D22" s="66">
        <v>4.5999999999999999E-2</v>
      </c>
      <c r="E22" s="65">
        <v>0</v>
      </c>
      <c r="F22" s="67">
        <v>0</v>
      </c>
    </row>
    <row r="23" spans="1:9" x14ac:dyDescent="0.2">
      <c r="A23" s="4"/>
      <c r="B23" s="19" t="s">
        <v>108</v>
      </c>
      <c r="C23" s="65">
        <v>71365</v>
      </c>
      <c r="D23" s="66">
        <v>0.82</v>
      </c>
      <c r="E23" s="65">
        <v>79405</v>
      </c>
      <c r="F23" s="67">
        <v>0.89700000000000002</v>
      </c>
    </row>
    <row r="24" spans="1:9" x14ac:dyDescent="0.2">
      <c r="A24" s="4"/>
      <c r="B24" s="19" t="s">
        <v>98</v>
      </c>
      <c r="C24" s="65">
        <v>3500</v>
      </c>
      <c r="D24" s="66">
        <v>0.04</v>
      </c>
      <c r="E24" s="65">
        <v>0</v>
      </c>
      <c r="F24" s="67">
        <v>0</v>
      </c>
    </row>
    <row r="25" spans="1:9" x14ac:dyDescent="0.2">
      <c r="A25" s="4"/>
      <c r="B25" s="19" t="s">
        <v>57</v>
      </c>
      <c r="C25" s="65">
        <v>1571.66</v>
      </c>
      <c r="D25" s="66">
        <v>1.7999999999999999E-2</v>
      </c>
      <c r="E25" s="65">
        <v>1591.02</v>
      </c>
      <c r="F25" s="67">
        <v>1.7999999999999999E-2</v>
      </c>
    </row>
    <row r="26" spans="1:9" x14ac:dyDescent="0.2">
      <c r="A26" s="4"/>
      <c r="B26" s="19" t="s">
        <v>99</v>
      </c>
      <c r="C26" s="65">
        <v>500</v>
      </c>
      <c r="D26" s="66">
        <v>6.0000000000000001E-3</v>
      </c>
      <c r="E26" s="65">
        <v>0</v>
      </c>
      <c r="F26" s="67">
        <v>0</v>
      </c>
    </row>
    <row r="27" spans="1:9" x14ac:dyDescent="0.2">
      <c r="A27" s="4"/>
      <c r="B27" s="19" t="s">
        <v>117</v>
      </c>
      <c r="C27" s="65">
        <v>0</v>
      </c>
      <c r="D27" s="66">
        <v>0</v>
      </c>
      <c r="E27" s="65">
        <v>5</v>
      </c>
      <c r="F27" s="67">
        <v>0</v>
      </c>
      <c r="G27" s="30"/>
    </row>
    <row r="28" spans="1:9" x14ac:dyDescent="0.2">
      <c r="A28" s="4"/>
      <c r="B28" s="19" t="s">
        <v>58</v>
      </c>
      <c r="C28" s="65">
        <v>86995.55</v>
      </c>
      <c r="D28" s="66">
        <v>1</v>
      </c>
      <c r="E28" s="65">
        <v>88473.61</v>
      </c>
      <c r="F28" s="67">
        <v>1</v>
      </c>
    </row>
    <row r="29" spans="1:9" x14ac:dyDescent="0.2">
      <c r="A29" s="4"/>
      <c r="B29" s="19" t="s">
        <v>109</v>
      </c>
      <c r="C29" s="65">
        <v>0</v>
      </c>
      <c r="D29" s="66">
        <v>0</v>
      </c>
      <c r="E29" s="65">
        <v>0</v>
      </c>
      <c r="F29" s="67">
        <v>0</v>
      </c>
    </row>
    <row r="30" spans="1:9" x14ac:dyDescent="0.2">
      <c r="A30" s="4"/>
      <c r="B30" s="19" t="s">
        <v>110</v>
      </c>
      <c r="C30" s="65">
        <v>86995.55</v>
      </c>
      <c r="D30" s="66">
        <v>1</v>
      </c>
      <c r="E30" s="65">
        <v>88473.61</v>
      </c>
      <c r="F30" s="67">
        <v>1</v>
      </c>
    </row>
    <row r="31" spans="1:9" x14ac:dyDescent="0.2">
      <c r="A31" s="4"/>
      <c r="B31" s="19" t="s">
        <v>60</v>
      </c>
      <c r="C31" s="65"/>
      <c r="D31" s="66"/>
      <c r="E31" s="65"/>
      <c r="F31" s="67"/>
    </row>
    <row r="32" spans="1:9" x14ac:dyDescent="0.2">
      <c r="A32" s="4"/>
      <c r="B32" s="19" t="s">
        <v>61</v>
      </c>
      <c r="C32" s="65">
        <v>4410</v>
      </c>
      <c r="D32" s="66">
        <v>5.0999999999999997E-2</v>
      </c>
      <c r="E32" s="65">
        <v>4410</v>
      </c>
      <c r="F32" s="67">
        <v>0.05</v>
      </c>
      <c r="I32" s="33"/>
    </row>
    <row r="33" spans="1:11" x14ac:dyDescent="0.2">
      <c r="A33" s="4"/>
      <c r="B33" s="19" t="s">
        <v>62</v>
      </c>
      <c r="C33" s="65">
        <v>0</v>
      </c>
      <c r="D33" s="66">
        <v>0</v>
      </c>
      <c r="E33" s="65">
        <v>130.9</v>
      </c>
      <c r="F33" s="67">
        <v>1E-3</v>
      </c>
      <c r="J33" s="33"/>
    </row>
    <row r="34" spans="1:11" x14ac:dyDescent="0.2">
      <c r="A34" s="4"/>
      <c r="B34" s="19" t="s">
        <v>63</v>
      </c>
      <c r="C34" s="65">
        <v>72.78</v>
      </c>
      <c r="D34" s="66">
        <v>1E-3</v>
      </c>
      <c r="E34" s="65">
        <v>101.9</v>
      </c>
      <c r="F34" s="67">
        <v>1E-3</v>
      </c>
      <c r="J34" s="34"/>
    </row>
    <row r="35" spans="1:11" x14ac:dyDescent="0.2">
      <c r="A35" s="4"/>
      <c r="B35" s="19" t="s">
        <v>64</v>
      </c>
      <c r="C35" s="65">
        <v>2055.8000000000002</v>
      </c>
      <c r="D35" s="66">
        <v>2.4E-2</v>
      </c>
      <c r="E35" s="65">
        <v>1812.08</v>
      </c>
      <c r="F35" s="67">
        <v>0.02</v>
      </c>
      <c r="G35" s="31"/>
      <c r="H35" s="31"/>
      <c r="I35" s="31"/>
      <c r="J35" s="31"/>
    </row>
    <row r="36" spans="1:11" x14ac:dyDescent="0.2">
      <c r="A36" s="4"/>
      <c r="B36" s="19" t="s">
        <v>65</v>
      </c>
      <c r="C36" s="65">
        <v>0</v>
      </c>
      <c r="D36" s="66">
        <v>0</v>
      </c>
      <c r="E36" s="65">
        <v>3000</v>
      </c>
      <c r="F36" s="67">
        <v>3.4000000000000002E-2</v>
      </c>
      <c r="K36" s="32"/>
    </row>
    <row r="37" spans="1:11" x14ac:dyDescent="0.2">
      <c r="A37" s="4"/>
      <c r="B37" s="19" t="s">
        <v>115</v>
      </c>
      <c r="C37" s="65">
        <v>4000</v>
      </c>
      <c r="D37" s="66">
        <v>4.5999999999999999E-2</v>
      </c>
      <c r="E37" s="65">
        <v>0</v>
      </c>
      <c r="F37" s="67">
        <v>0</v>
      </c>
    </row>
    <row r="38" spans="1:11" x14ac:dyDescent="0.2">
      <c r="A38" s="4"/>
      <c r="B38" s="19" t="s">
        <v>66</v>
      </c>
      <c r="C38" s="65">
        <v>1106.8699999999999</v>
      </c>
      <c r="D38" s="66">
        <v>1.2999999999999999E-2</v>
      </c>
      <c r="E38" s="65">
        <v>1019.13</v>
      </c>
      <c r="F38" s="67">
        <v>1.2E-2</v>
      </c>
      <c r="G38" s="35"/>
      <c r="H38" s="35"/>
      <c r="I38" s="35"/>
      <c r="J38" s="35"/>
    </row>
    <row r="39" spans="1:11" x14ac:dyDescent="0.2">
      <c r="A39" s="4"/>
      <c r="B39" s="19" t="s">
        <v>67</v>
      </c>
      <c r="C39" s="65"/>
      <c r="D39" s="66"/>
      <c r="E39" s="65"/>
      <c r="F39" s="67"/>
    </row>
    <row r="40" spans="1:11" x14ac:dyDescent="0.2">
      <c r="A40" s="4"/>
      <c r="B40" s="19" t="s">
        <v>68</v>
      </c>
      <c r="C40" s="65">
        <v>5870</v>
      </c>
      <c r="D40" s="66">
        <v>6.7000000000000004E-2</v>
      </c>
      <c r="E40" s="65">
        <v>6747</v>
      </c>
      <c r="F40" s="67">
        <v>7.5999999999999998E-2</v>
      </c>
    </row>
    <row r="41" spans="1:11" x14ac:dyDescent="0.2">
      <c r="A41" s="4"/>
      <c r="B41" s="19" t="s">
        <v>69</v>
      </c>
      <c r="C41" s="65">
        <v>4432</v>
      </c>
      <c r="D41" s="66">
        <v>5.0999999999999997E-2</v>
      </c>
      <c r="E41" s="65">
        <v>5250</v>
      </c>
      <c r="F41" s="67">
        <v>5.8999999999999997E-2</v>
      </c>
    </row>
    <row r="42" spans="1:11" x14ac:dyDescent="0.2">
      <c r="A42" s="4"/>
      <c r="B42" s="19" t="s">
        <v>70</v>
      </c>
      <c r="C42" s="65">
        <v>1490</v>
      </c>
      <c r="D42" s="66">
        <v>1.7000000000000001E-2</v>
      </c>
      <c r="E42" s="65">
        <v>1806</v>
      </c>
      <c r="F42" s="67">
        <v>0.02</v>
      </c>
    </row>
    <row r="43" spans="1:11" x14ac:dyDescent="0.2">
      <c r="A43" s="4"/>
      <c r="B43" s="19" t="s">
        <v>51</v>
      </c>
      <c r="C43" s="65">
        <v>3840</v>
      </c>
      <c r="D43" s="66">
        <v>4.3999999999999997E-2</v>
      </c>
      <c r="E43" s="65">
        <v>4830</v>
      </c>
      <c r="F43" s="67">
        <v>5.5E-2</v>
      </c>
    </row>
    <row r="44" spans="1:11" x14ac:dyDescent="0.2">
      <c r="A44" s="4"/>
      <c r="B44" s="19" t="s">
        <v>52</v>
      </c>
      <c r="C44" s="65">
        <v>3190</v>
      </c>
      <c r="D44" s="66">
        <v>3.6999999999999998E-2</v>
      </c>
      <c r="E44" s="65">
        <v>3750</v>
      </c>
      <c r="F44" s="67">
        <v>4.2000000000000003E-2</v>
      </c>
    </row>
    <row r="45" spans="1:11" x14ac:dyDescent="0.2">
      <c r="A45" s="4"/>
      <c r="B45" s="19" t="s">
        <v>53</v>
      </c>
      <c r="C45" s="65">
        <v>900</v>
      </c>
      <c r="D45" s="66">
        <v>0.01</v>
      </c>
      <c r="E45" s="65">
        <v>1390</v>
      </c>
      <c r="F45" s="67">
        <v>1.6E-2</v>
      </c>
    </row>
    <row r="46" spans="1:11" x14ac:dyDescent="0.2">
      <c r="A46" s="4"/>
      <c r="B46" s="19" t="s">
        <v>71</v>
      </c>
      <c r="C46" s="65">
        <v>280</v>
      </c>
      <c r="D46" s="66">
        <v>3.0000000000000001E-3</v>
      </c>
      <c r="E46" s="65">
        <v>280</v>
      </c>
      <c r="F46" s="67">
        <v>3.0000000000000001E-3</v>
      </c>
    </row>
    <row r="47" spans="1:11" x14ac:dyDescent="0.2">
      <c r="A47" s="4"/>
      <c r="B47" s="19" t="s">
        <v>72</v>
      </c>
      <c r="C47" s="65">
        <v>20002</v>
      </c>
      <c r="D47" s="66">
        <v>0.23</v>
      </c>
      <c r="E47" s="65">
        <v>24053</v>
      </c>
      <c r="F47" s="67">
        <v>0.27200000000000002</v>
      </c>
    </row>
    <row r="48" spans="1:11" x14ac:dyDescent="0.2">
      <c r="A48" s="4"/>
      <c r="B48" s="19" t="s">
        <v>73</v>
      </c>
      <c r="C48" s="65">
        <v>1975</v>
      </c>
      <c r="D48" s="66">
        <v>2.3E-2</v>
      </c>
      <c r="E48" s="65">
        <v>1650.5</v>
      </c>
      <c r="F48" s="67">
        <v>1.9E-2</v>
      </c>
    </row>
    <row r="49" spans="1:6" x14ac:dyDescent="0.2">
      <c r="A49" s="4"/>
      <c r="B49" s="19" t="s">
        <v>74</v>
      </c>
      <c r="C49" s="65">
        <v>1373.55</v>
      </c>
      <c r="D49" s="66">
        <v>1.6E-2</v>
      </c>
      <c r="E49" s="65">
        <v>543.15</v>
      </c>
      <c r="F49" s="67">
        <v>6.0000000000000001E-3</v>
      </c>
    </row>
    <row r="50" spans="1:6" x14ac:dyDescent="0.2">
      <c r="A50" s="4"/>
      <c r="B50" s="19" t="s">
        <v>75</v>
      </c>
      <c r="C50" s="65">
        <v>0</v>
      </c>
      <c r="D50" s="66">
        <v>0</v>
      </c>
      <c r="E50" s="65">
        <v>715.33</v>
      </c>
      <c r="F50" s="67">
        <v>8.0000000000000002E-3</v>
      </c>
    </row>
    <row r="51" spans="1:6" x14ac:dyDescent="0.2">
      <c r="A51" s="4"/>
      <c r="B51" s="19" t="s">
        <v>106</v>
      </c>
      <c r="C51" s="65">
        <v>24355.759999999998</v>
      </c>
      <c r="D51" s="66">
        <v>0.28000000000000003</v>
      </c>
      <c r="E51" s="65">
        <v>27694</v>
      </c>
      <c r="F51" s="67">
        <v>0.313</v>
      </c>
    </row>
    <row r="52" spans="1:6" x14ac:dyDescent="0.2">
      <c r="A52" s="4"/>
      <c r="B52" s="19" t="s">
        <v>100</v>
      </c>
      <c r="C52" s="65">
        <v>3500</v>
      </c>
      <c r="D52" s="66">
        <v>0.04</v>
      </c>
      <c r="E52" s="65">
        <v>0</v>
      </c>
      <c r="F52" s="67">
        <v>0</v>
      </c>
    </row>
    <row r="53" spans="1:6" x14ac:dyDescent="0.2">
      <c r="A53" s="4"/>
      <c r="B53" s="19" t="s">
        <v>104</v>
      </c>
      <c r="C53" s="65">
        <v>750</v>
      </c>
      <c r="D53" s="66">
        <v>8.9999999999999993E-3</v>
      </c>
      <c r="E53" s="65">
        <v>750</v>
      </c>
      <c r="F53" s="67">
        <v>8.0000000000000002E-3</v>
      </c>
    </row>
    <row r="54" spans="1:6" x14ac:dyDescent="0.2">
      <c r="A54" s="4"/>
      <c r="B54" s="19" t="s">
        <v>86</v>
      </c>
      <c r="C54" s="65">
        <v>3172.73</v>
      </c>
      <c r="D54" s="66">
        <v>3.5999999999999997E-2</v>
      </c>
      <c r="E54" s="65">
        <v>2741.65</v>
      </c>
      <c r="F54" s="67">
        <v>3.1E-2</v>
      </c>
    </row>
    <row r="55" spans="1:6" x14ac:dyDescent="0.2">
      <c r="A55" s="4"/>
      <c r="B55" s="19" t="s">
        <v>77</v>
      </c>
      <c r="C55" s="65">
        <v>0</v>
      </c>
      <c r="D55" s="66">
        <v>0</v>
      </c>
      <c r="E55" s="65">
        <v>145.46</v>
      </c>
      <c r="F55" s="67">
        <v>2E-3</v>
      </c>
    </row>
    <row r="56" spans="1:6" x14ac:dyDescent="0.2">
      <c r="A56" s="4"/>
      <c r="B56" s="19" t="s">
        <v>107</v>
      </c>
      <c r="C56" s="65">
        <v>349.58</v>
      </c>
      <c r="D56" s="66">
        <v>4.0000000000000001E-3</v>
      </c>
      <c r="E56" s="65">
        <v>272.10000000000002</v>
      </c>
      <c r="F56" s="67">
        <v>3.0000000000000001E-3</v>
      </c>
    </row>
    <row r="57" spans="1:6" x14ac:dyDescent="0.2">
      <c r="A57" s="4"/>
      <c r="B57" s="19" t="s">
        <v>78</v>
      </c>
      <c r="C57" s="65">
        <v>0</v>
      </c>
      <c r="D57" s="66">
        <v>0</v>
      </c>
      <c r="E57" s="65">
        <v>20.41</v>
      </c>
      <c r="F57" s="67">
        <v>0</v>
      </c>
    </row>
    <row r="58" spans="1:6" x14ac:dyDescent="0.2">
      <c r="A58" s="4"/>
      <c r="B58" s="19" t="s">
        <v>87</v>
      </c>
      <c r="C58" s="65">
        <v>282.26</v>
      </c>
      <c r="D58" s="66">
        <v>3.0000000000000001E-3</v>
      </c>
      <c r="E58" s="65">
        <v>4.09</v>
      </c>
      <c r="F58" s="67">
        <v>0</v>
      </c>
    </row>
    <row r="59" spans="1:6" x14ac:dyDescent="0.2">
      <c r="A59" s="4"/>
      <c r="B59" s="19" t="s">
        <v>116</v>
      </c>
      <c r="C59" s="65">
        <v>350</v>
      </c>
      <c r="D59" s="66">
        <v>4.0000000000000001E-3</v>
      </c>
      <c r="E59" s="65">
        <v>0</v>
      </c>
      <c r="F59" s="67">
        <v>0</v>
      </c>
    </row>
    <row r="60" spans="1:6" x14ac:dyDescent="0.2">
      <c r="A60" s="4"/>
      <c r="B60" s="19" t="s">
        <v>79</v>
      </c>
      <c r="C60" s="65">
        <v>362.39</v>
      </c>
      <c r="D60" s="66">
        <v>4.0000000000000001E-3</v>
      </c>
      <c r="E60" s="65">
        <v>329.98</v>
      </c>
      <c r="F60" s="67">
        <v>4.0000000000000001E-3</v>
      </c>
    </row>
    <row r="61" spans="1:6" x14ac:dyDescent="0.2">
      <c r="A61" s="4"/>
      <c r="B61" s="19" t="s">
        <v>102</v>
      </c>
      <c r="C61" s="65">
        <v>1365.74</v>
      </c>
      <c r="D61" s="66">
        <v>1.6E-2</v>
      </c>
      <c r="E61" s="65">
        <v>985.69</v>
      </c>
      <c r="F61" s="67">
        <v>1.0999999999999999E-2</v>
      </c>
    </row>
    <row r="62" spans="1:6" x14ac:dyDescent="0.2">
      <c r="A62" s="4"/>
      <c r="B62" s="19" t="s">
        <v>112</v>
      </c>
      <c r="C62" s="65">
        <v>46.18</v>
      </c>
      <c r="D62" s="66">
        <v>1E-3</v>
      </c>
      <c r="E62" s="65">
        <v>0</v>
      </c>
      <c r="F62" s="67">
        <v>0</v>
      </c>
    </row>
    <row r="63" spans="1:6" x14ac:dyDescent="0.2">
      <c r="A63" s="4"/>
      <c r="B63" s="19" t="s">
        <v>88</v>
      </c>
      <c r="C63" s="65">
        <v>0</v>
      </c>
      <c r="D63" s="66">
        <v>0</v>
      </c>
      <c r="E63" s="65">
        <v>327.94</v>
      </c>
      <c r="F63" s="67">
        <v>4.0000000000000001E-3</v>
      </c>
    </row>
    <row r="64" spans="1:6" x14ac:dyDescent="0.2">
      <c r="A64" s="4"/>
      <c r="B64" s="19" t="s">
        <v>105</v>
      </c>
      <c r="C64" s="65">
        <v>1168.27</v>
      </c>
      <c r="D64" s="66">
        <v>1.2999999999999999E-2</v>
      </c>
      <c r="E64" s="65">
        <v>0</v>
      </c>
      <c r="F64" s="67">
        <v>0</v>
      </c>
    </row>
    <row r="65" spans="1:6" x14ac:dyDescent="0.2">
      <c r="A65" s="4"/>
      <c r="B65" s="19" t="s">
        <v>80</v>
      </c>
      <c r="C65" s="65">
        <v>70698.91</v>
      </c>
      <c r="D65" s="66">
        <v>0.81299999999999994</v>
      </c>
      <c r="E65" s="65">
        <v>70707.31</v>
      </c>
      <c r="F65" s="67">
        <v>0.79900000000000004</v>
      </c>
    </row>
    <row r="66" spans="1:6" x14ac:dyDescent="0.2">
      <c r="A66" s="4"/>
      <c r="B66" s="19" t="s">
        <v>81</v>
      </c>
      <c r="C66" s="65">
        <v>16296.64</v>
      </c>
      <c r="D66" s="66">
        <v>0.187</v>
      </c>
      <c r="E66" s="65">
        <v>17766.3</v>
      </c>
      <c r="F66" s="67">
        <v>0.20100000000000001</v>
      </c>
    </row>
    <row r="67" spans="1:6" x14ac:dyDescent="0.2">
      <c r="A67" s="4"/>
      <c r="B67" s="19" t="s">
        <v>82</v>
      </c>
      <c r="C67" s="65">
        <v>0</v>
      </c>
      <c r="D67" s="66">
        <v>0</v>
      </c>
      <c r="E67" s="65">
        <v>0</v>
      </c>
      <c r="F67" s="67">
        <v>0</v>
      </c>
    </row>
    <row r="68" spans="1:6" x14ac:dyDescent="0.2">
      <c r="A68" s="4"/>
      <c r="B68" s="19" t="s">
        <v>83</v>
      </c>
      <c r="C68" s="65">
        <v>0</v>
      </c>
      <c r="D68" s="66">
        <v>0</v>
      </c>
      <c r="E68" s="65">
        <v>0</v>
      </c>
      <c r="F68" s="67">
        <v>0</v>
      </c>
    </row>
    <row r="69" spans="1:6" x14ac:dyDescent="0.2">
      <c r="A69" s="4"/>
      <c r="B69" s="19" t="s">
        <v>84</v>
      </c>
      <c r="C69" s="65">
        <v>16296.64</v>
      </c>
      <c r="D69" s="66">
        <v>0.187</v>
      </c>
      <c r="E69" s="65">
        <v>17766.3</v>
      </c>
      <c r="F69" s="67">
        <v>0.20100000000000001</v>
      </c>
    </row>
    <row r="70" spans="1:6" x14ac:dyDescent="0.2">
      <c r="A70" s="4"/>
      <c r="B70" s="61"/>
      <c r="C70" s="68"/>
      <c r="D70" s="69"/>
      <c r="E70" s="68"/>
      <c r="F70" s="70"/>
    </row>
    <row r="71" spans="1:6" x14ac:dyDescent="0.2">
      <c r="A71" s="1"/>
      <c r="B71" s="17"/>
      <c r="C71" s="24"/>
      <c r="D71" s="25"/>
      <c r="E71" s="64"/>
      <c r="F71" s="26"/>
    </row>
  </sheetData>
  <mergeCells count="3">
    <mergeCell ref="B2:F2"/>
    <mergeCell ref="B3:F3"/>
    <mergeCell ref="B4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93"/>
  <sheetViews>
    <sheetView workbookViewId="0">
      <selection activeCell="F21" sqref="F21"/>
    </sheetView>
  </sheetViews>
  <sheetFormatPr defaultRowHeight="12.75" x14ac:dyDescent="0.2"/>
  <cols>
    <col min="1" max="1" width="2" customWidth="1"/>
    <col min="2" max="2" width="31.28515625" customWidth="1"/>
    <col min="3" max="4" width="15" customWidth="1"/>
  </cols>
  <sheetData>
    <row r="1" spans="1:4" ht="6.6" customHeight="1" x14ac:dyDescent="0.2">
      <c r="A1" s="48"/>
      <c r="B1" s="49"/>
      <c r="C1" s="50"/>
      <c r="D1" s="51"/>
    </row>
    <row r="2" spans="1:4" x14ac:dyDescent="0.2">
      <c r="A2" s="1"/>
      <c r="B2" s="83" t="s">
        <v>0</v>
      </c>
      <c r="C2" s="84"/>
      <c r="D2" s="85"/>
    </row>
    <row r="3" spans="1:4" ht="20.25" x14ac:dyDescent="0.3">
      <c r="A3" s="1"/>
      <c r="B3" s="86" t="s">
        <v>101</v>
      </c>
      <c r="C3" s="87"/>
      <c r="D3" s="88"/>
    </row>
    <row r="4" spans="1:4" x14ac:dyDescent="0.2">
      <c r="A4" s="1"/>
      <c r="B4" s="89" t="s">
        <v>120</v>
      </c>
      <c r="C4" s="90"/>
      <c r="D4" s="91"/>
    </row>
    <row r="5" spans="1:4" x14ac:dyDescent="0.2">
      <c r="A5" s="1"/>
      <c r="B5" s="52"/>
      <c r="C5" s="53"/>
      <c r="D5" s="55"/>
    </row>
    <row r="6" spans="1:4" x14ac:dyDescent="0.2">
      <c r="A6" s="56"/>
      <c r="B6" s="39" t="s">
        <v>89</v>
      </c>
      <c r="C6" s="40" t="s">
        <v>41</v>
      </c>
      <c r="D6" s="41" t="s">
        <v>90</v>
      </c>
    </row>
    <row r="7" spans="1:4" x14ac:dyDescent="0.2">
      <c r="A7" s="57"/>
      <c r="B7" s="58"/>
      <c r="C7" s="59"/>
      <c r="D7" s="60"/>
    </row>
    <row r="8" spans="1:4" ht="14.45" customHeight="1" x14ac:dyDescent="0.2">
      <c r="A8" s="71"/>
      <c r="B8" s="27"/>
      <c r="C8" s="21"/>
      <c r="D8" s="22"/>
    </row>
    <row r="9" spans="1:4" ht="14.45" customHeight="1" x14ac:dyDescent="0.2">
      <c r="A9" s="71"/>
      <c r="B9" s="29" t="s">
        <v>91</v>
      </c>
      <c r="C9" s="28"/>
      <c r="D9" s="22"/>
    </row>
    <row r="10" spans="1:4" ht="14.45" customHeight="1" x14ac:dyDescent="0.2">
      <c r="A10" s="71"/>
      <c r="B10" s="27"/>
      <c r="C10" s="21"/>
      <c r="D10" s="22"/>
    </row>
    <row r="11" spans="1:4" ht="14.45" customHeight="1" x14ac:dyDescent="0.2">
      <c r="A11" s="71"/>
      <c r="B11" s="27" t="s">
        <v>45</v>
      </c>
      <c r="C11" s="21"/>
      <c r="D11" s="22"/>
    </row>
    <row r="12" spans="1:4" ht="14.45" customHeight="1" x14ac:dyDescent="0.2">
      <c r="A12" s="71"/>
      <c r="B12" s="27" t="s">
        <v>56</v>
      </c>
      <c r="C12" s="21">
        <v>0</v>
      </c>
      <c r="D12" s="22">
        <v>1301.1300000000001</v>
      </c>
    </row>
    <row r="13" spans="1:4" ht="14.45" customHeight="1" x14ac:dyDescent="0.2">
      <c r="A13" s="71"/>
      <c r="B13" s="27" t="s">
        <v>58</v>
      </c>
      <c r="C13" s="21">
        <v>0</v>
      </c>
      <c r="D13" s="22">
        <v>1301.1300000000001</v>
      </c>
    </row>
    <row r="14" spans="1:4" ht="14.45" customHeight="1" x14ac:dyDescent="0.2">
      <c r="A14" s="71"/>
      <c r="B14" s="27"/>
      <c r="C14" s="21"/>
      <c r="D14" s="22"/>
    </row>
    <row r="15" spans="1:4" ht="14.45" customHeight="1" x14ac:dyDescent="0.2">
      <c r="A15" s="71"/>
      <c r="B15" s="27" t="s">
        <v>92</v>
      </c>
      <c r="C15" s="21"/>
      <c r="D15" s="22"/>
    </row>
    <row r="16" spans="1:4" ht="14.45" customHeight="1" x14ac:dyDescent="0.2">
      <c r="A16" s="71"/>
      <c r="B16" s="27" t="s">
        <v>64</v>
      </c>
      <c r="C16" s="21">
        <v>240</v>
      </c>
      <c r="D16" s="22">
        <v>2055.8000000000002</v>
      </c>
    </row>
    <row r="17" spans="1:4" ht="14.45" customHeight="1" x14ac:dyDescent="0.2">
      <c r="A17" s="71"/>
      <c r="B17" s="27" t="s">
        <v>66</v>
      </c>
      <c r="C17" s="21">
        <v>150.76</v>
      </c>
      <c r="D17" s="22">
        <v>1106.8699999999999</v>
      </c>
    </row>
    <row r="18" spans="1:4" ht="14.45" customHeight="1" x14ac:dyDescent="0.2">
      <c r="A18" s="71"/>
      <c r="B18" s="27" t="s">
        <v>104</v>
      </c>
      <c r="C18" s="21">
        <v>0</v>
      </c>
      <c r="D18" s="22">
        <v>500</v>
      </c>
    </row>
    <row r="19" spans="1:4" ht="14.45" customHeight="1" x14ac:dyDescent="0.2">
      <c r="A19" s="71"/>
      <c r="B19" s="27" t="s">
        <v>93</v>
      </c>
      <c r="C19" s="21">
        <v>390.76</v>
      </c>
      <c r="D19" s="22">
        <v>3662.67</v>
      </c>
    </row>
    <row r="20" spans="1:4" ht="14.45" customHeight="1" x14ac:dyDescent="0.2">
      <c r="A20" s="71"/>
      <c r="B20" s="27"/>
      <c r="C20" s="21"/>
      <c r="D20" s="22"/>
    </row>
    <row r="21" spans="1:4" ht="14.45" customHeight="1" x14ac:dyDescent="0.2">
      <c r="A21" s="71"/>
      <c r="B21" s="27" t="s">
        <v>84</v>
      </c>
      <c r="C21" s="21">
        <v>-390.76</v>
      </c>
      <c r="D21" s="22">
        <v>-2361.54</v>
      </c>
    </row>
    <row r="22" spans="1:4" ht="14.45" customHeight="1" x14ac:dyDescent="0.2">
      <c r="A22" s="71"/>
      <c r="B22" s="27"/>
      <c r="C22" s="21"/>
      <c r="D22" s="22"/>
    </row>
    <row r="23" spans="1:4" ht="14.45" customHeight="1" x14ac:dyDescent="0.2">
      <c r="A23" s="71"/>
      <c r="B23" s="29" t="s">
        <v>118</v>
      </c>
      <c r="C23" s="28"/>
      <c r="D23" s="22"/>
    </row>
    <row r="24" spans="1:4" ht="14.45" customHeight="1" x14ac:dyDescent="0.2">
      <c r="A24" s="71"/>
      <c r="B24" s="27"/>
      <c r="C24" s="21"/>
      <c r="D24" s="22"/>
    </row>
    <row r="25" spans="1:4" ht="14.45" customHeight="1" x14ac:dyDescent="0.2">
      <c r="A25" s="71"/>
      <c r="B25" s="27" t="s">
        <v>45</v>
      </c>
      <c r="C25" s="21"/>
      <c r="D25" s="22"/>
    </row>
    <row r="26" spans="1:4" ht="14.45" customHeight="1" x14ac:dyDescent="0.2">
      <c r="A26" s="71"/>
      <c r="B26" s="27" t="s">
        <v>103</v>
      </c>
      <c r="C26" s="21">
        <v>0</v>
      </c>
      <c r="D26" s="22">
        <v>170</v>
      </c>
    </row>
    <row r="27" spans="1:4" ht="14.45" customHeight="1" x14ac:dyDescent="0.2">
      <c r="A27" s="71"/>
      <c r="B27" s="27" t="s">
        <v>58</v>
      </c>
      <c r="C27" s="21">
        <v>0</v>
      </c>
      <c r="D27" s="22">
        <v>170</v>
      </c>
    </row>
    <row r="28" spans="1:4" ht="14.45" customHeight="1" x14ac:dyDescent="0.2">
      <c r="A28" s="71"/>
      <c r="B28" s="27"/>
      <c r="C28" s="21"/>
      <c r="D28" s="22"/>
    </row>
    <row r="29" spans="1:4" ht="14.45" customHeight="1" x14ac:dyDescent="0.2">
      <c r="A29" s="71"/>
      <c r="B29" s="27" t="s">
        <v>84</v>
      </c>
      <c r="C29" s="21">
        <v>0</v>
      </c>
      <c r="D29" s="22">
        <v>170</v>
      </c>
    </row>
    <row r="30" spans="1:4" ht="14.45" customHeight="1" x14ac:dyDescent="0.2">
      <c r="A30" s="71"/>
      <c r="B30" s="27"/>
      <c r="C30" s="21"/>
      <c r="D30" s="22"/>
    </row>
    <row r="31" spans="1:4" ht="14.45" customHeight="1" x14ac:dyDescent="0.2">
      <c r="A31" s="71"/>
      <c r="B31" s="29" t="s">
        <v>95</v>
      </c>
      <c r="C31" s="28"/>
      <c r="D31" s="22"/>
    </row>
    <row r="32" spans="1:4" ht="14.45" customHeight="1" x14ac:dyDescent="0.2">
      <c r="A32" s="71"/>
      <c r="B32" s="27"/>
      <c r="C32" s="21"/>
      <c r="D32" s="22"/>
    </row>
    <row r="33" spans="1:4" ht="14.45" customHeight="1" x14ac:dyDescent="0.2">
      <c r="A33" s="71"/>
      <c r="B33" s="27" t="s">
        <v>45</v>
      </c>
      <c r="C33" s="21"/>
      <c r="D33" s="22"/>
    </row>
    <row r="34" spans="1:4" ht="14.45" customHeight="1" x14ac:dyDescent="0.2">
      <c r="A34" s="71"/>
      <c r="B34" s="27" t="s">
        <v>48</v>
      </c>
      <c r="C34" s="21">
        <v>4245</v>
      </c>
      <c r="D34" s="22">
        <v>29350</v>
      </c>
    </row>
    <row r="35" spans="1:4" ht="14.45" customHeight="1" x14ac:dyDescent="0.2">
      <c r="A35" s="71"/>
      <c r="B35" s="27" t="s">
        <v>49</v>
      </c>
      <c r="C35" s="21">
        <v>3405</v>
      </c>
      <c r="D35" s="22">
        <v>22160</v>
      </c>
    </row>
    <row r="36" spans="1:4" ht="14.45" customHeight="1" x14ac:dyDescent="0.2">
      <c r="A36" s="71"/>
      <c r="B36" s="27" t="s">
        <v>50</v>
      </c>
      <c r="C36" s="21">
        <v>1260</v>
      </c>
      <c r="D36" s="22">
        <v>7450</v>
      </c>
    </row>
    <row r="37" spans="1:4" ht="14.45" customHeight="1" x14ac:dyDescent="0.2">
      <c r="A37" s="71"/>
      <c r="B37" s="27" t="s">
        <v>51</v>
      </c>
      <c r="C37" s="21">
        <v>570</v>
      </c>
      <c r="D37" s="22">
        <v>3840</v>
      </c>
    </row>
    <row r="38" spans="1:4" ht="14.45" customHeight="1" x14ac:dyDescent="0.2">
      <c r="A38" s="71"/>
      <c r="B38" s="27" t="s">
        <v>52</v>
      </c>
      <c r="C38" s="21">
        <v>510</v>
      </c>
      <c r="D38" s="22">
        <v>3170</v>
      </c>
    </row>
    <row r="39" spans="1:4" ht="14.45" customHeight="1" x14ac:dyDescent="0.2">
      <c r="A39" s="71"/>
      <c r="B39" s="27" t="s">
        <v>53</v>
      </c>
      <c r="C39" s="21">
        <v>140</v>
      </c>
      <c r="D39" s="22">
        <v>900</v>
      </c>
    </row>
    <row r="40" spans="1:4" ht="14.45" customHeight="1" x14ac:dyDescent="0.2">
      <c r="A40" s="71"/>
      <c r="B40" s="27" t="s">
        <v>54</v>
      </c>
      <c r="C40" s="21">
        <v>35</v>
      </c>
      <c r="D40" s="22">
        <v>235</v>
      </c>
    </row>
    <row r="41" spans="1:4" ht="14.45" customHeight="1" x14ac:dyDescent="0.2">
      <c r="A41" s="71"/>
      <c r="B41" s="27" t="s">
        <v>55</v>
      </c>
      <c r="C41" s="21">
        <v>0</v>
      </c>
      <c r="D41" s="22">
        <v>5.45</v>
      </c>
    </row>
    <row r="42" spans="1:4" ht="14.45" customHeight="1" x14ac:dyDescent="0.2">
      <c r="A42" s="71"/>
      <c r="B42" s="27" t="s">
        <v>114</v>
      </c>
      <c r="C42" s="21">
        <v>0</v>
      </c>
      <c r="D42" s="22">
        <v>4000</v>
      </c>
    </row>
    <row r="43" spans="1:4" ht="14.45" customHeight="1" x14ac:dyDescent="0.2">
      <c r="A43" s="71"/>
      <c r="B43" s="27" t="s">
        <v>57</v>
      </c>
      <c r="C43" s="21">
        <v>196.29</v>
      </c>
      <c r="D43" s="22">
        <v>1386.75</v>
      </c>
    </row>
    <row r="44" spans="1:4" ht="14.45" customHeight="1" x14ac:dyDescent="0.2">
      <c r="A44" s="71"/>
      <c r="B44" s="27" t="s">
        <v>58</v>
      </c>
      <c r="C44" s="21">
        <v>10361.290000000001</v>
      </c>
      <c r="D44" s="22">
        <v>72497.2</v>
      </c>
    </row>
    <row r="45" spans="1:4" ht="14.45" customHeight="1" x14ac:dyDescent="0.2">
      <c r="A45" s="71"/>
      <c r="B45" s="27"/>
      <c r="C45" s="21"/>
      <c r="D45" s="22"/>
    </row>
    <row r="46" spans="1:4" ht="14.45" customHeight="1" x14ac:dyDescent="0.2">
      <c r="A46" s="71"/>
      <c r="B46" s="27" t="s">
        <v>92</v>
      </c>
      <c r="C46" s="21"/>
      <c r="D46" s="22"/>
    </row>
    <row r="47" spans="1:4" ht="14.45" customHeight="1" x14ac:dyDescent="0.2">
      <c r="A47" s="71"/>
      <c r="B47" s="27" t="s">
        <v>115</v>
      </c>
      <c r="C47" s="21">
        <v>0</v>
      </c>
      <c r="D47" s="22">
        <v>4000</v>
      </c>
    </row>
    <row r="48" spans="1:4" ht="14.45" customHeight="1" x14ac:dyDescent="0.2">
      <c r="A48" s="71"/>
      <c r="B48" s="27" t="s">
        <v>68</v>
      </c>
      <c r="C48" s="21">
        <v>849</v>
      </c>
      <c r="D48" s="22">
        <v>5870</v>
      </c>
    </row>
    <row r="49" spans="1:4" ht="14.45" customHeight="1" x14ac:dyDescent="0.2">
      <c r="A49" s="71"/>
      <c r="B49" s="27" t="s">
        <v>69</v>
      </c>
      <c r="C49" s="21">
        <v>681</v>
      </c>
      <c r="D49" s="22">
        <v>4432</v>
      </c>
    </row>
    <row r="50" spans="1:4" ht="14.45" customHeight="1" x14ac:dyDescent="0.2">
      <c r="A50" s="71"/>
      <c r="B50" s="27" t="s">
        <v>70</v>
      </c>
      <c r="C50" s="21">
        <v>252</v>
      </c>
      <c r="D50" s="22">
        <v>1490</v>
      </c>
    </row>
    <row r="51" spans="1:4" ht="14.45" customHeight="1" x14ac:dyDescent="0.2">
      <c r="A51" s="71"/>
      <c r="B51" s="27" t="s">
        <v>51</v>
      </c>
      <c r="C51" s="21">
        <v>570</v>
      </c>
      <c r="D51" s="22">
        <v>3840</v>
      </c>
    </row>
    <row r="52" spans="1:4" ht="14.45" customHeight="1" x14ac:dyDescent="0.2">
      <c r="A52" s="71"/>
      <c r="B52" s="27" t="s">
        <v>52</v>
      </c>
      <c r="C52" s="21">
        <v>510</v>
      </c>
      <c r="D52" s="22">
        <v>3190</v>
      </c>
    </row>
    <row r="53" spans="1:4" ht="14.45" customHeight="1" x14ac:dyDescent="0.2">
      <c r="A53" s="71"/>
      <c r="B53" s="27" t="s">
        <v>53</v>
      </c>
      <c r="C53" s="21">
        <v>140</v>
      </c>
      <c r="D53" s="22">
        <v>900</v>
      </c>
    </row>
    <row r="54" spans="1:4" ht="14.45" customHeight="1" x14ac:dyDescent="0.2">
      <c r="A54" s="71"/>
      <c r="B54" s="27" t="s">
        <v>71</v>
      </c>
      <c r="C54" s="21">
        <v>40</v>
      </c>
      <c r="D54" s="22">
        <v>280</v>
      </c>
    </row>
    <row r="55" spans="1:4" ht="14.45" customHeight="1" x14ac:dyDescent="0.2">
      <c r="A55" s="71"/>
      <c r="B55" s="27" t="s">
        <v>73</v>
      </c>
      <c r="C55" s="21">
        <v>0</v>
      </c>
      <c r="D55" s="22">
        <v>1975</v>
      </c>
    </row>
    <row r="56" spans="1:4" ht="14.45" customHeight="1" x14ac:dyDescent="0.2">
      <c r="A56" s="71"/>
      <c r="B56" s="27" t="s">
        <v>74</v>
      </c>
      <c r="C56" s="21">
        <v>0</v>
      </c>
      <c r="D56" s="22">
        <v>1373.55</v>
      </c>
    </row>
    <row r="57" spans="1:4" ht="14.45" customHeight="1" x14ac:dyDescent="0.2">
      <c r="A57" s="71"/>
      <c r="B57" s="27" t="s">
        <v>106</v>
      </c>
      <c r="C57" s="21">
        <v>3710.72</v>
      </c>
      <c r="D57" s="22">
        <v>24355.759999999998</v>
      </c>
    </row>
    <row r="58" spans="1:4" ht="14.45" customHeight="1" x14ac:dyDescent="0.2">
      <c r="A58" s="71"/>
      <c r="B58" s="27" t="s">
        <v>100</v>
      </c>
      <c r="C58" s="21">
        <v>500</v>
      </c>
      <c r="D58" s="22">
        <v>3500</v>
      </c>
    </row>
    <row r="59" spans="1:4" ht="14.45" customHeight="1" x14ac:dyDescent="0.2">
      <c r="A59" s="71"/>
      <c r="B59" s="27" t="s">
        <v>105</v>
      </c>
      <c r="C59" s="21">
        <v>0</v>
      </c>
      <c r="D59" s="22">
        <v>122.73</v>
      </c>
    </row>
    <row r="60" spans="1:4" ht="14.45" customHeight="1" x14ac:dyDescent="0.2">
      <c r="A60" s="71"/>
      <c r="B60" s="27" t="s">
        <v>93</v>
      </c>
      <c r="C60" s="21">
        <v>7252.72</v>
      </c>
      <c r="D60" s="22">
        <v>55329.04</v>
      </c>
    </row>
    <row r="61" spans="1:4" ht="14.45" customHeight="1" x14ac:dyDescent="0.2">
      <c r="A61" s="71"/>
      <c r="B61" s="27"/>
      <c r="C61" s="21"/>
      <c r="D61" s="22"/>
    </row>
    <row r="62" spans="1:4" ht="14.45" customHeight="1" x14ac:dyDescent="0.2">
      <c r="A62" s="71"/>
      <c r="B62" s="27" t="s">
        <v>84</v>
      </c>
      <c r="C62" s="21">
        <v>3108.57</v>
      </c>
      <c r="D62" s="22">
        <v>17168.16</v>
      </c>
    </row>
    <row r="63" spans="1:4" ht="14.45" customHeight="1" x14ac:dyDescent="0.2">
      <c r="A63" s="71"/>
      <c r="B63" s="27"/>
      <c r="C63" s="21"/>
      <c r="D63" s="22"/>
    </row>
    <row r="64" spans="1:4" ht="14.45" customHeight="1" x14ac:dyDescent="0.2">
      <c r="A64" s="71"/>
      <c r="B64" s="29" t="s">
        <v>94</v>
      </c>
      <c r="C64" s="28"/>
      <c r="D64" s="22"/>
    </row>
    <row r="65" spans="1:4" ht="14.45" customHeight="1" x14ac:dyDescent="0.2">
      <c r="A65" s="71"/>
      <c r="B65" s="27"/>
      <c r="C65" s="21"/>
      <c r="D65" s="22"/>
    </row>
    <row r="66" spans="1:4" ht="14.45" customHeight="1" x14ac:dyDescent="0.2">
      <c r="A66" s="71"/>
      <c r="B66" s="27" t="s">
        <v>45</v>
      </c>
      <c r="C66" s="21"/>
      <c r="D66" s="22"/>
    </row>
    <row r="67" spans="1:4" ht="14.45" customHeight="1" x14ac:dyDescent="0.2">
      <c r="A67" s="71"/>
      <c r="B67" s="27" t="s">
        <v>46</v>
      </c>
      <c r="C67" s="21">
        <v>0</v>
      </c>
      <c r="D67" s="22">
        <v>8412.31</v>
      </c>
    </row>
    <row r="68" spans="1:4" ht="14.45" customHeight="1" x14ac:dyDescent="0.2">
      <c r="A68" s="71"/>
      <c r="B68" s="27" t="s">
        <v>103</v>
      </c>
      <c r="C68" s="21">
        <v>0</v>
      </c>
      <c r="D68" s="22">
        <v>170</v>
      </c>
    </row>
    <row r="69" spans="1:4" ht="14.45" customHeight="1" x14ac:dyDescent="0.2">
      <c r="A69" s="71"/>
      <c r="B69" s="27" t="s">
        <v>85</v>
      </c>
      <c r="C69" s="21">
        <v>10</v>
      </c>
      <c r="D69" s="22">
        <v>260</v>
      </c>
    </row>
    <row r="70" spans="1:4" ht="14.45" customHeight="1" x14ac:dyDescent="0.2">
      <c r="A70" s="71"/>
      <c r="B70" s="27" t="s">
        <v>98</v>
      </c>
      <c r="C70" s="21">
        <v>500</v>
      </c>
      <c r="D70" s="22">
        <v>3500</v>
      </c>
    </row>
    <row r="71" spans="1:4" x14ac:dyDescent="0.2">
      <c r="A71" s="71"/>
      <c r="B71" s="27" t="s">
        <v>57</v>
      </c>
      <c r="C71" s="21">
        <v>32.82</v>
      </c>
      <c r="D71" s="22">
        <v>184.91</v>
      </c>
    </row>
    <row r="72" spans="1:4" x14ac:dyDescent="0.2">
      <c r="A72" s="71"/>
      <c r="B72" s="27" t="s">
        <v>99</v>
      </c>
      <c r="C72" s="21">
        <v>0</v>
      </c>
      <c r="D72" s="22">
        <v>500</v>
      </c>
    </row>
    <row r="73" spans="1:4" x14ac:dyDescent="0.2">
      <c r="A73" s="71"/>
      <c r="B73" s="27" t="s">
        <v>58</v>
      </c>
      <c r="C73" s="21">
        <v>542.82000000000005</v>
      </c>
      <c r="D73" s="22">
        <v>13027.22</v>
      </c>
    </row>
    <row r="74" spans="1:4" x14ac:dyDescent="0.2">
      <c r="A74" s="71"/>
      <c r="B74" s="27"/>
      <c r="C74" s="21"/>
      <c r="D74" s="22"/>
    </row>
    <row r="75" spans="1:4" x14ac:dyDescent="0.2">
      <c r="A75" s="71"/>
      <c r="B75" s="27" t="s">
        <v>92</v>
      </c>
      <c r="C75" s="21"/>
      <c r="D75" s="22"/>
    </row>
    <row r="76" spans="1:4" x14ac:dyDescent="0.2">
      <c r="A76" s="71"/>
      <c r="B76" s="27" t="s">
        <v>61</v>
      </c>
      <c r="C76" s="21">
        <v>630</v>
      </c>
      <c r="D76" s="22">
        <v>4410</v>
      </c>
    </row>
    <row r="77" spans="1:4" x14ac:dyDescent="0.2">
      <c r="A77" s="71"/>
      <c r="B77" s="27" t="s">
        <v>63</v>
      </c>
      <c r="C77" s="21">
        <v>0</v>
      </c>
      <c r="D77" s="22">
        <v>72.78</v>
      </c>
    </row>
    <row r="78" spans="1:4" x14ac:dyDescent="0.2">
      <c r="A78" s="71"/>
      <c r="B78" s="27" t="s">
        <v>104</v>
      </c>
      <c r="C78" s="21">
        <v>0</v>
      </c>
      <c r="D78" s="22">
        <v>250</v>
      </c>
    </row>
    <row r="79" spans="1:4" x14ac:dyDescent="0.2">
      <c r="A79" s="71"/>
      <c r="B79" s="27" t="s">
        <v>86</v>
      </c>
      <c r="C79" s="21">
        <v>0</v>
      </c>
      <c r="D79" s="22">
        <v>3172.73</v>
      </c>
    </row>
    <row r="80" spans="1:4" x14ac:dyDescent="0.2">
      <c r="A80" s="71"/>
      <c r="B80" s="27" t="s">
        <v>107</v>
      </c>
      <c r="C80" s="21">
        <v>0</v>
      </c>
      <c r="D80" s="22">
        <v>349.58</v>
      </c>
    </row>
    <row r="81" spans="1:4" x14ac:dyDescent="0.2">
      <c r="A81" s="71"/>
      <c r="B81" s="27" t="s">
        <v>87</v>
      </c>
      <c r="C81" s="21">
        <v>0</v>
      </c>
      <c r="D81" s="22">
        <v>282.26</v>
      </c>
    </row>
    <row r="82" spans="1:4" x14ac:dyDescent="0.2">
      <c r="A82" s="71"/>
      <c r="B82" s="27" t="s">
        <v>116</v>
      </c>
      <c r="C82" s="21">
        <v>300</v>
      </c>
      <c r="D82" s="22">
        <v>350</v>
      </c>
    </row>
    <row r="83" spans="1:4" x14ac:dyDescent="0.2">
      <c r="A83" s="71"/>
      <c r="B83" s="27" t="s">
        <v>79</v>
      </c>
      <c r="C83" s="21">
        <v>51.77</v>
      </c>
      <c r="D83" s="22">
        <v>362.39</v>
      </c>
    </row>
    <row r="84" spans="1:4" x14ac:dyDescent="0.2">
      <c r="A84" s="71"/>
      <c r="B84" s="27" t="s">
        <v>102</v>
      </c>
      <c r="C84" s="21">
        <v>0</v>
      </c>
      <c r="D84" s="22">
        <v>1365.74</v>
      </c>
    </row>
    <row r="85" spans="1:4" x14ac:dyDescent="0.2">
      <c r="A85" s="71"/>
      <c r="B85" s="27" t="s">
        <v>112</v>
      </c>
      <c r="C85" s="21">
        <v>0</v>
      </c>
      <c r="D85" s="22">
        <v>46.18</v>
      </c>
    </row>
    <row r="86" spans="1:4" x14ac:dyDescent="0.2">
      <c r="A86" s="71"/>
      <c r="B86" s="27" t="s">
        <v>105</v>
      </c>
      <c r="C86" s="21">
        <v>0</v>
      </c>
      <c r="D86" s="22">
        <v>1045.54</v>
      </c>
    </row>
    <row r="87" spans="1:4" x14ac:dyDescent="0.2">
      <c r="A87" s="71"/>
      <c r="B87" s="27" t="s">
        <v>93</v>
      </c>
      <c r="C87" s="21">
        <v>981.77</v>
      </c>
      <c r="D87" s="22">
        <v>11707.2</v>
      </c>
    </row>
    <row r="88" spans="1:4" x14ac:dyDescent="0.2">
      <c r="A88" s="71"/>
      <c r="B88" s="27"/>
      <c r="C88" s="21"/>
      <c r="D88" s="22"/>
    </row>
    <row r="89" spans="1:4" x14ac:dyDescent="0.2">
      <c r="A89" s="71"/>
      <c r="B89" s="27" t="s">
        <v>84</v>
      </c>
      <c r="C89" s="21">
        <v>-438.95</v>
      </c>
      <c r="D89" s="22">
        <v>1320.02</v>
      </c>
    </row>
    <row r="90" spans="1:4" x14ac:dyDescent="0.2">
      <c r="A90" s="4"/>
      <c r="B90" s="72"/>
      <c r="C90" s="62"/>
      <c r="D90" s="73"/>
    </row>
    <row r="91" spans="1:4" x14ac:dyDescent="0.2">
      <c r="B91" s="42" t="s">
        <v>58</v>
      </c>
      <c r="C91" s="43">
        <f>C13+C27+C44+C73</f>
        <v>10904.11</v>
      </c>
      <c r="D91" s="44">
        <f>D13+D27+D44+D73</f>
        <v>86995.55</v>
      </c>
    </row>
    <row r="92" spans="1:4" x14ac:dyDescent="0.2">
      <c r="B92" s="42" t="s">
        <v>93</v>
      </c>
      <c r="C92" s="43">
        <f>C19+C60+C87</f>
        <v>8625.25</v>
      </c>
      <c r="D92" s="74">
        <f>D19+D60+D87</f>
        <v>70698.91</v>
      </c>
    </row>
    <row r="93" spans="1:4" x14ac:dyDescent="0.2">
      <c r="B93" s="45" t="s">
        <v>84</v>
      </c>
      <c r="C93" s="46">
        <f>C91-C92</f>
        <v>2278.8600000000006</v>
      </c>
      <c r="D93" s="47">
        <f>D91-D92</f>
        <v>16296.64</v>
      </c>
    </row>
  </sheetData>
  <mergeCells count="3">
    <mergeCell ref="B2:D2"/>
    <mergeCell ref="B3:D3"/>
    <mergeCell ref="B4:D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O56"/>
  <sheetViews>
    <sheetView showGridLines="0" tabSelected="1" workbookViewId="0">
      <selection activeCell="H38" sqref="H38"/>
    </sheetView>
  </sheetViews>
  <sheetFormatPr defaultColWidth="9" defaultRowHeight="11.25" x14ac:dyDescent="0.2"/>
  <cols>
    <col min="1" max="1" width="1.42578125" style="1" customWidth="1"/>
    <col min="2" max="2" width="34.7109375" style="1" customWidth="1"/>
    <col min="3" max="3" width="2.7109375" style="1" customWidth="1"/>
    <col min="4" max="5" width="14.7109375" style="1" customWidth="1"/>
    <col min="6" max="6" width="12.28515625" style="6" customWidth="1"/>
    <col min="7" max="12" width="12.7109375" style="1" customWidth="1"/>
    <col min="13" max="16384" width="9" style="1"/>
  </cols>
  <sheetData>
    <row r="1" spans="1:15" ht="8.4499999999999993" customHeight="1" x14ac:dyDescent="0.2">
      <c r="A1" s="48"/>
      <c r="B1" s="49"/>
      <c r="C1" s="49"/>
      <c r="D1" s="49"/>
      <c r="E1" s="49"/>
      <c r="F1" s="75"/>
      <c r="G1" s="3"/>
    </row>
    <row r="2" spans="1:15" ht="20.25" customHeight="1" x14ac:dyDescent="0.2">
      <c r="B2" s="83" t="s">
        <v>0</v>
      </c>
      <c r="C2" s="84"/>
      <c r="D2" s="84"/>
      <c r="E2" s="84"/>
      <c r="F2" s="85"/>
      <c r="G2" s="2"/>
    </row>
    <row r="3" spans="1:15" ht="22.5" customHeight="1" x14ac:dyDescent="0.3">
      <c r="B3" s="86" t="s">
        <v>1</v>
      </c>
      <c r="C3" s="87"/>
      <c r="D3" s="87"/>
      <c r="E3" s="87"/>
      <c r="F3" s="88"/>
      <c r="G3" s="2"/>
    </row>
    <row r="4" spans="1:15" ht="12" x14ac:dyDescent="0.2">
      <c r="B4" s="89" t="s">
        <v>125</v>
      </c>
      <c r="C4" s="90"/>
      <c r="D4" s="90"/>
      <c r="E4" s="90"/>
      <c r="F4" s="91"/>
      <c r="G4" s="2"/>
    </row>
    <row r="5" spans="1:15" ht="7.5" customHeight="1" x14ac:dyDescent="0.2">
      <c r="B5" s="52"/>
      <c r="F5" s="76"/>
      <c r="G5" s="2"/>
    </row>
    <row r="6" spans="1:15" s="5" customFormat="1" ht="11.25" customHeight="1" x14ac:dyDescent="0.2">
      <c r="A6" s="77"/>
      <c r="B6" s="39"/>
      <c r="C6" s="39"/>
      <c r="D6" s="39"/>
      <c r="E6" s="39"/>
      <c r="F6" s="78"/>
      <c r="G6" s="14"/>
    </row>
    <row r="7" spans="1:15" s="10" customFormat="1" ht="2.1" customHeight="1" x14ac:dyDescent="0.2">
      <c r="A7" s="5"/>
      <c r="B7" s="58"/>
      <c r="C7" s="79"/>
      <c r="D7" s="79"/>
      <c r="E7" s="79"/>
      <c r="F7" s="80"/>
      <c r="G7" s="15"/>
    </row>
    <row r="8" spans="1:15" s="4" customFormat="1" ht="12.75" customHeight="1" x14ac:dyDescent="0.2">
      <c r="B8" s="19" t="s">
        <v>3</v>
      </c>
      <c r="C8" s="20" t="s">
        <v>2</v>
      </c>
      <c r="D8" s="21"/>
      <c r="E8" s="21"/>
      <c r="F8" s="22"/>
      <c r="G8" s="9"/>
      <c r="H8" s="8"/>
      <c r="I8" s="7"/>
      <c r="J8" s="7"/>
      <c r="K8" s="7"/>
      <c r="L8" s="7"/>
      <c r="M8" s="7"/>
      <c r="N8" s="7"/>
      <c r="O8" s="7"/>
    </row>
    <row r="9" spans="1:15" s="4" customFormat="1" ht="12.75" customHeight="1" x14ac:dyDescent="0.2">
      <c r="B9" s="19" t="s">
        <v>4</v>
      </c>
      <c r="C9" s="20" t="s">
        <v>2</v>
      </c>
      <c r="D9" s="21"/>
      <c r="E9" s="21"/>
      <c r="F9" s="22"/>
      <c r="G9" s="9"/>
      <c r="H9" s="8"/>
      <c r="I9" s="7"/>
      <c r="J9" s="7"/>
      <c r="K9" s="7"/>
      <c r="L9" s="7"/>
      <c r="M9" s="7"/>
      <c r="N9" s="7"/>
      <c r="O9" s="7"/>
    </row>
    <row r="10" spans="1:15" s="4" customFormat="1" ht="12.75" customHeight="1" x14ac:dyDescent="0.2">
      <c r="B10" s="19" t="s">
        <v>5</v>
      </c>
      <c r="C10" s="20" t="s">
        <v>2</v>
      </c>
      <c r="D10" s="21">
        <v>22925.97</v>
      </c>
      <c r="E10" s="21"/>
      <c r="F10" s="22"/>
      <c r="G10" s="9"/>
      <c r="H10" s="8"/>
      <c r="I10" s="7"/>
      <c r="J10" s="7"/>
      <c r="K10" s="7"/>
      <c r="L10" s="7"/>
      <c r="M10" s="7"/>
      <c r="N10" s="7"/>
      <c r="O10" s="7"/>
    </row>
    <row r="11" spans="1:15" s="4" customFormat="1" ht="12.75" customHeight="1" x14ac:dyDescent="0.2">
      <c r="B11" s="19" t="s">
        <v>6</v>
      </c>
      <c r="C11" s="20" t="s">
        <v>2</v>
      </c>
      <c r="D11" s="21">
        <v>60817.08</v>
      </c>
      <c r="E11" s="21"/>
      <c r="F11" s="22"/>
      <c r="G11" s="9"/>
      <c r="H11" s="8"/>
      <c r="I11" s="7"/>
      <c r="J11" s="7"/>
      <c r="K11" s="7"/>
      <c r="L11" s="7"/>
      <c r="M11" s="7"/>
      <c r="N11" s="7"/>
      <c r="O11" s="7"/>
    </row>
    <row r="12" spans="1:15" s="4" customFormat="1" ht="12.75" customHeight="1" x14ac:dyDescent="0.2">
      <c r="B12" s="19" t="s">
        <v>7</v>
      </c>
      <c r="C12" s="20" t="s">
        <v>2</v>
      </c>
      <c r="D12" s="21">
        <v>25100.46</v>
      </c>
      <c r="E12" s="21"/>
      <c r="F12" s="22"/>
      <c r="G12" s="9"/>
      <c r="H12" s="8"/>
      <c r="I12" s="7"/>
      <c r="J12" s="7"/>
      <c r="K12" s="7"/>
      <c r="L12" s="7"/>
      <c r="M12" s="7"/>
      <c r="N12" s="7"/>
      <c r="O12" s="7"/>
    </row>
    <row r="13" spans="1:15" s="4" customFormat="1" ht="12.75" customHeight="1" x14ac:dyDescent="0.2">
      <c r="B13" s="19" t="s">
        <v>8</v>
      </c>
      <c r="C13" s="20" t="s">
        <v>2</v>
      </c>
      <c r="D13" s="21">
        <v>100</v>
      </c>
      <c r="E13" s="21"/>
      <c r="F13" s="22"/>
      <c r="G13" s="9"/>
      <c r="H13" s="8"/>
      <c r="I13" s="7"/>
      <c r="J13" s="7"/>
      <c r="K13" s="7"/>
      <c r="L13" s="7"/>
      <c r="M13" s="7"/>
      <c r="N13" s="7"/>
      <c r="O13" s="7"/>
    </row>
    <row r="14" spans="1:15" s="4" customFormat="1" ht="12.75" customHeight="1" x14ac:dyDescent="0.2">
      <c r="B14" s="19" t="s">
        <v>9</v>
      </c>
      <c r="C14" s="20" t="s">
        <v>2</v>
      </c>
      <c r="D14" s="21">
        <v>300</v>
      </c>
      <c r="E14" s="21"/>
      <c r="F14" s="22"/>
      <c r="G14" s="9"/>
      <c r="H14" s="8"/>
      <c r="I14" s="7"/>
      <c r="J14" s="7"/>
      <c r="K14" s="7"/>
      <c r="L14" s="7"/>
      <c r="M14" s="7"/>
      <c r="N14" s="7"/>
      <c r="O14" s="7"/>
    </row>
    <row r="15" spans="1:15" s="4" customFormat="1" ht="12.75" customHeight="1" x14ac:dyDescent="0.2">
      <c r="B15" s="19" t="s">
        <v>10</v>
      </c>
      <c r="C15" s="20" t="s">
        <v>2</v>
      </c>
      <c r="D15" s="21"/>
      <c r="E15" s="21">
        <v>109243.51</v>
      </c>
      <c r="F15" s="22"/>
      <c r="G15" s="9"/>
      <c r="H15" s="8"/>
      <c r="I15" s="7"/>
      <c r="J15" s="7"/>
      <c r="K15" s="7"/>
      <c r="L15" s="7"/>
      <c r="M15" s="7"/>
      <c r="N15" s="7"/>
      <c r="O15" s="7"/>
    </row>
    <row r="16" spans="1:15" s="4" customFormat="1" ht="12.75" customHeight="1" x14ac:dyDescent="0.2">
      <c r="B16" s="19" t="s">
        <v>11</v>
      </c>
      <c r="C16" s="20" t="s">
        <v>2</v>
      </c>
      <c r="D16" s="21"/>
      <c r="E16" s="21">
        <v>68.72</v>
      </c>
      <c r="F16" s="22"/>
      <c r="G16" s="9"/>
      <c r="H16" s="36"/>
      <c r="I16" s="7"/>
      <c r="J16" s="7"/>
      <c r="K16" s="7"/>
      <c r="L16" s="7"/>
      <c r="M16" s="7"/>
      <c r="N16" s="7"/>
      <c r="O16" s="7"/>
    </row>
    <row r="17" spans="2:15" s="4" customFormat="1" ht="12.75" customHeight="1" x14ac:dyDescent="0.2">
      <c r="B17" s="19" t="s">
        <v>12</v>
      </c>
      <c r="C17" s="20" t="s">
        <v>2</v>
      </c>
      <c r="D17" s="21"/>
      <c r="E17" s="21"/>
      <c r="F17" s="22"/>
      <c r="G17" s="9"/>
      <c r="H17" s="36"/>
      <c r="I17" s="7"/>
      <c r="J17" s="7"/>
      <c r="K17" s="7"/>
      <c r="L17" s="7"/>
      <c r="M17" s="7"/>
      <c r="N17" s="7"/>
      <c r="O17" s="7"/>
    </row>
    <row r="18" spans="2:15" s="4" customFormat="1" ht="12.75" customHeight="1" x14ac:dyDescent="0.2">
      <c r="B18" s="19" t="s">
        <v>13</v>
      </c>
      <c r="C18" s="20" t="s">
        <v>2</v>
      </c>
      <c r="D18" s="21">
        <v>90661.56</v>
      </c>
      <c r="E18" s="21"/>
      <c r="F18" s="22"/>
      <c r="G18" s="9"/>
      <c r="H18" s="38"/>
      <c r="I18" s="37"/>
      <c r="J18" s="7"/>
      <c r="K18" s="7"/>
      <c r="L18" s="7"/>
      <c r="M18" s="7"/>
      <c r="N18" s="7"/>
      <c r="O18" s="7"/>
    </row>
    <row r="19" spans="2:15" s="4" customFormat="1" ht="12.75" customHeight="1" x14ac:dyDescent="0.2">
      <c r="B19" s="19" t="s">
        <v>14</v>
      </c>
      <c r="C19" s="20" t="s">
        <v>2</v>
      </c>
      <c r="D19" s="21">
        <v>1796.25</v>
      </c>
      <c r="E19" s="21"/>
      <c r="F19" s="22"/>
      <c r="G19" s="9"/>
      <c r="H19" s="38"/>
      <c r="I19" s="37"/>
      <c r="J19" s="7"/>
      <c r="K19" s="7"/>
      <c r="L19" s="7"/>
      <c r="M19" s="7"/>
      <c r="N19" s="7"/>
      <c r="O19" s="7"/>
    </row>
    <row r="20" spans="2:15" s="4" customFormat="1" ht="12.75" customHeight="1" x14ac:dyDescent="0.2">
      <c r="B20" s="19" t="s">
        <v>113</v>
      </c>
      <c r="C20" s="20" t="s">
        <v>2</v>
      </c>
      <c r="D20" s="21">
        <v>10000</v>
      </c>
      <c r="E20" s="21"/>
      <c r="F20" s="22"/>
      <c r="G20" s="9"/>
      <c r="H20" s="36"/>
      <c r="I20" s="7"/>
      <c r="J20" s="7"/>
      <c r="K20" s="7"/>
      <c r="L20" s="7"/>
      <c r="M20" s="7"/>
      <c r="N20" s="7"/>
      <c r="O20" s="7"/>
    </row>
    <row r="21" spans="2:15" s="4" customFormat="1" ht="12.75" customHeight="1" x14ac:dyDescent="0.2">
      <c r="B21" s="19" t="s">
        <v>15</v>
      </c>
      <c r="C21" s="20" t="s">
        <v>2</v>
      </c>
      <c r="D21" s="21"/>
      <c r="E21" s="21">
        <v>102457.81</v>
      </c>
      <c r="F21" s="22"/>
      <c r="G21" s="9"/>
      <c r="H21" s="8"/>
      <c r="I21" s="7"/>
      <c r="J21" s="7"/>
      <c r="K21" s="7"/>
      <c r="L21" s="7"/>
      <c r="M21" s="7"/>
      <c r="N21" s="7"/>
      <c r="O21" s="7"/>
    </row>
    <row r="22" spans="2:15" s="4" customFormat="1" ht="12.75" customHeight="1" x14ac:dyDescent="0.2">
      <c r="B22" s="19" t="s">
        <v>16</v>
      </c>
      <c r="C22" s="20" t="s">
        <v>2</v>
      </c>
      <c r="D22" s="21"/>
      <c r="E22" s="21"/>
      <c r="F22" s="22"/>
      <c r="G22" s="9"/>
      <c r="H22" s="8"/>
      <c r="I22" s="7"/>
      <c r="J22" s="7"/>
      <c r="K22" s="7"/>
      <c r="L22" s="7"/>
      <c r="M22" s="7"/>
      <c r="N22" s="7"/>
      <c r="O22" s="7"/>
    </row>
    <row r="23" spans="2:15" s="4" customFormat="1" ht="12.75" customHeight="1" x14ac:dyDescent="0.2">
      <c r="B23" s="19" t="s">
        <v>17</v>
      </c>
      <c r="C23" s="20" t="s">
        <v>2</v>
      </c>
      <c r="D23" s="21">
        <v>8500</v>
      </c>
      <c r="E23" s="21"/>
      <c r="F23" s="22"/>
      <c r="G23" s="9"/>
      <c r="H23" s="8"/>
      <c r="I23" s="7"/>
      <c r="J23" s="7"/>
      <c r="K23" s="7"/>
      <c r="L23" s="7"/>
      <c r="M23" s="7"/>
      <c r="N23" s="7"/>
      <c r="O23" s="7"/>
    </row>
    <row r="24" spans="2:15" s="4" customFormat="1" ht="12.75" customHeight="1" x14ac:dyDescent="0.2">
      <c r="B24" s="19" t="s">
        <v>18</v>
      </c>
      <c r="C24" s="20" t="s">
        <v>2</v>
      </c>
      <c r="D24" s="21">
        <v>-8500</v>
      </c>
      <c r="E24" s="21"/>
      <c r="F24" s="22"/>
      <c r="G24" s="9"/>
      <c r="H24" s="8"/>
      <c r="I24" s="7"/>
      <c r="J24" s="7"/>
      <c r="K24" s="7"/>
      <c r="L24" s="7"/>
      <c r="M24" s="7"/>
      <c r="N24" s="7"/>
      <c r="O24" s="7"/>
    </row>
    <row r="25" spans="2:15" s="4" customFormat="1" ht="12.75" customHeight="1" x14ac:dyDescent="0.2">
      <c r="B25" s="19" t="s">
        <v>19</v>
      </c>
      <c r="C25" s="20" t="s">
        <v>2</v>
      </c>
      <c r="D25" s="21"/>
      <c r="E25" s="21">
        <v>0</v>
      </c>
      <c r="F25" s="22"/>
      <c r="G25" s="9"/>
      <c r="H25" s="8"/>
      <c r="I25" s="7"/>
      <c r="J25" s="7"/>
      <c r="K25" s="7"/>
      <c r="L25" s="7"/>
      <c r="M25" s="7"/>
      <c r="N25" s="7"/>
      <c r="O25" s="7"/>
    </row>
    <row r="26" spans="2:15" s="4" customFormat="1" ht="12.75" customHeight="1" x14ac:dyDescent="0.2">
      <c r="B26" s="19" t="s">
        <v>20</v>
      </c>
      <c r="C26" s="20" t="s">
        <v>2</v>
      </c>
      <c r="D26" s="21"/>
      <c r="E26" s="21"/>
      <c r="F26" s="22"/>
      <c r="G26" s="9"/>
      <c r="H26" s="8"/>
      <c r="I26" s="7"/>
      <c r="J26" s="7"/>
      <c r="K26" s="7"/>
      <c r="L26" s="7"/>
      <c r="M26" s="7"/>
      <c r="N26" s="7"/>
      <c r="O26" s="7"/>
    </row>
    <row r="27" spans="2:15" s="4" customFormat="1" ht="12.75" customHeight="1" x14ac:dyDescent="0.2">
      <c r="B27" s="19" t="s">
        <v>20</v>
      </c>
      <c r="C27" s="20" t="s">
        <v>2</v>
      </c>
      <c r="D27" s="21">
        <v>3923.28</v>
      </c>
      <c r="E27" s="21"/>
      <c r="F27" s="22"/>
      <c r="G27" s="9"/>
      <c r="H27" s="8"/>
      <c r="I27" s="7"/>
      <c r="J27" s="7"/>
      <c r="K27" s="7"/>
      <c r="L27" s="7"/>
      <c r="M27" s="7"/>
      <c r="N27" s="7"/>
      <c r="O27" s="7"/>
    </row>
    <row r="28" spans="2:15" s="4" customFormat="1" ht="12.75" customHeight="1" x14ac:dyDescent="0.2">
      <c r="B28" s="19" t="s">
        <v>119</v>
      </c>
      <c r="C28" s="20" t="s">
        <v>2</v>
      </c>
      <c r="D28" s="21">
        <v>4000</v>
      </c>
      <c r="E28" s="21"/>
      <c r="F28" s="22"/>
      <c r="G28" s="9"/>
      <c r="H28" s="8"/>
      <c r="I28" s="7"/>
      <c r="J28" s="7"/>
      <c r="K28" s="7"/>
      <c r="L28" s="7"/>
      <c r="M28" s="7"/>
      <c r="N28" s="7"/>
      <c r="O28" s="7"/>
    </row>
    <row r="29" spans="2:15" s="4" customFormat="1" ht="12.75" customHeight="1" x14ac:dyDescent="0.2">
      <c r="B29" s="19" t="s">
        <v>21</v>
      </c>
      <c r="C29" s="20" t="s">
        <v>2</v>
      </c>
      <c r="D29" s="21"/>
      <c r="E29" s="21">
        <v>2225.3200000000002</v>
      </c>
      <c r="F29" s="22"/>
      <c r="G29" s="9"/>
      <c r="H29" s="8"/>
      <c r="I29" s="7"/>
      <c r="J29" s="7"/>
      <c r="K29" s="7"/>
      <c r="L29" s="7"/>
      <c r="M29" s="7"/>
      <c r="N29" s="7"/>
      <c r="O29" s="7"/>
    </row>
    <row r="30" spans="2:15" s="4" customFormat="1" ht="12.75" customHeight="1" x14ac:dyDescent="0.2">
      <c r="B30" s="19" t="s">
        <v>22</v>
      </c>
      <c r="C30" s="20" t="s">
        <v>2</v>
      </c>
      <c r="D30" s="21"/>
      <c r="E30" s="21">
        <v>-1112.67</v>
      </c>
      <c r="F30" s="22"/>
      <c r="G30" s="9"/>
      <c r="H30" s="8"/>
      <c r="I30" s="7"/>
      <c r="J30" s="7"/>
      <c r="K30" s="7"/>
      <c r="L30" s="7"/>
      <c r="M30" s="7"/>
      <c r="N30" s="7"/>
      <c r="O30" s="7"/>
    </row>
    <row r="31" spans="2:15" s="4" customFormat="1" ht="12.75" customHeight="1" x14ac:dyDescent="0.2">
      <c r="B31" s="19" t="s">
        <v>23</v>
      </c>
      <c r="C31" s="20" t="s">
        <v>2</v>
      </c>
      <c r="D31" s="21"/>
      <c r="E31" s="21"/>
      <c r="F31" s="22">
        <v>220805.97</v>
      </c>
      <c r="G31" s="9"/>
      <c r="H31" s="8"/>
      <c r="I31" s="7"/>
      <c r="J31" s="7"/>
      <c r="K31" s="7"/>
      <c r="L31" s="7"/>
      <c r="M31" s="7"/>
      <c r="N31" s="7"/>
      <c r="O31" s="7"/>
    </row>
    <row r="32" spans="2:15" s="4" customFormat="1" ht="12.75" customHeight="1" x14ac:dyDescent="0.2">
      <c r="B32" s="19" t="s">
        <v>24</v>
      </c>
      <c r="C32" s="20" t="s">
        <v>2</v>
      </c>
      <c r="D32" s="21"/>
      <c r="E32" s="21"/>
      <c r="F32" s="22"/>
      <c r="G32" s="9"/>
      <c r="H32" s="8"/>
      <c r="I32" s="7"/>
      <c r="J32" s="7"/>
      <c r="K32" s="7"/>
      <c r="L32" s="7"/>
      <c r="M32" s="7"/>
      <c r="N32" s="7"/>
      <c r="O32" s="7"/>
    </row>
    <row r="33" spans="1:15" s="4" customFormat="1" ht="12.75" customHeight="1" x14ac:dyDescent="0.2">
      <c r="B33" s="19" t="s">
        <v>25</v>
      </c>
      <c r="C33" s="20" t="s">
        <v>2</v>
      </c>
      <c r="D33" s="21"/>
      <c r="E33" s="21"/>
      <c r="F33" s="22"/>
      <c r="G33" s="9"/>
      <c r="H33" s="8"/>
      <c r="I33" s="7"/>
      <c r="J33" s="7"/>
      <c r="K33" s="7"/>
      <c r="L33" s="7"/>
      <c r="M33" s="7"/>
      <c r="N33" s="7"/>
      <c r="O33" s="7"/>
    </row>
    <row r="34" spans="1:15" s="4" customFormat="1" ht="12.75" customHeight="1" x14ac:dyDescent="0.2">
      <c r="B34" s="19" t="s">
        <v>26</v>
      </c>
      <c r="C34" s="20" t="s">
        <v>2</v>
      </c>
      <c r="D34" s="21">
        <v>4928.62</v>
      </c>
      <c r="E34" s="21"/>
      <c r="F34" s="22"/>
      <c r="G34" s="9"/>
      <c r="H34" s="8"/>
      <c r="I34" s="7"/>
      <c r="J34" s="7"/>
      <c r="K34" s="7"/>
      <c r="L34" s="7"/>
      <c r="M34" s="7"/>
      <c r="N34" s="7"/>
      <c r="O34" s="7"/>
    </row>
    <row r="35" spans="1:15" s="4" customFormat="1" ht="12.75" customHeight="1" x14ac:dyDescent="0.2">
      <c r="B35" s="19" t="s">
        <v>27</v>
      </c>
      <c r="C35" s="20" t="s">
        <v>2</v>
      </c>
      <c r="D35" s="21">
        <v>18237.21</v>
      </c>
      <c r="E35" s="21"/>
      <c r="F35" s="22"/>
      <c r="G35" s="9"/>
      <c r="H35" s="8"/>
      <c r="I35" s="7"/>
      <c r="J35" s="7"/>
      <c r="K35" s="7"/>
      <c r="L35" s="7"/>
      <c r="M35" s="7"/>
      <c r="N35" s="7"/>
      <c r="O35" s="7"/>
    </row>
    <row r="36" spans="1:15" s="4" customFormat="1" ht="12.75" customHeight="1" x14ac:dyDescent="0.2">
      <c r="B36" s="19" t="s">
        <v>28</v>
      </c>
      <c r="C36" s="20" t="s">
        <v>2</v>
      </c>
      <c r="D36" s="21">
        <v>280</v>
      </c>
      <c r="E36" s="21"/>
      <c r="F36" s="22"/>
      <c r="G36" s="9"/>
      <c r="H36" s="8"/>
      <c r="I36" s="7"/>
      <c r="J36" s="7"/>
      <c r="K36" s="7"/>
      <c r="L36" s="7"/>
      <c r="M36" s="7"/>
      <c r="N36" s="7"/>
      <c r="O36" s="7"/>
    </row>
    <row r="37" spans="1:15" s="4" customFormat="1" ht="12.75" customHeight="1" x14ac:dyDescent="0.2">
      <c r="B37" s="19" t="s">
        <v>126</v>
      </c>
      <c r="C37" s="20" t="s">
        <v>2</v>
      </c>
      <c r="D37" s="21">
        <v>13500</v>
      </c>
      <c r="E37" s="21"/>
      <c r="F37" s="22"/>
      <c r="G37" s="9"/>
      <c r="H37" s="8"/>
      <c r="I37" s="7"/>
      <c r="J37" s="7"/>
      <c r="K37" s="7"/>
      <c r="L37" s="7"/>
      <c r="M37" s="7"/>
      <c r="N37" s="7"/>
      <c r="O37" s="7"/>
    </row>
    <row r="38" spans="1:15" s="4" customFormat="1" ht="12.75" customHeight="1" x14ac:dyDescent="0.2">
      <c r="B38" s="19" t="s">
        <v>29</v>
      </c>
      <c r="C38" s="20" t="s">
        <v>2</v>
      </c>
      <c r="D38" s="21"/>
      <c r="E38" s="21">
        <v>36945.83</v>
      </c>
      <c r="F38" s="22"/>
      <c r="G38" s="9"/>
      <c r="H38" s="8"/>
      <c r="I38" s="7"/>
      <c r="J38" s="7"/>
      <c r="K38" s="7"/>
      <c r="L38" s="7"/>
      <c r="M38" s="7"/>
      <c r="N38" s="7"/>
      <c r="O38" s="7"/>
    </row>
    <row r="39" spans="1:15" s="4" customFormat="1" ht="12.75" customHeight="1" x14ac:dyDescent="0.2">
      <c r="B39" s="19" t="s">
        <v>30</v>
      </c>
      <c r="C39" s="20" t="s">
        <v>2</v>
      </c>
      <c r="D39" s="21"/>
      <c r="E39" s="21"/>
      <c r="F39" s="22"/>
      <c r="G39" s="9"/>
      <c r="H39" s="8"/>
      <c r="I39" s="7"/>
      <c r="J39" s="7"/>
      <c r="K39" s="7"/>
      <c r="L39" s="7"/>
      <c r="M39" s="7"/>
      <c r="N39" s="7"/>
      <c r="O39" s="7"/>
    </row>
    <row r="40" spans="1:15" s="4" customFormat="1" ht="12.75" customHeight="1" x14ac:dyDescent="0.2">
      <c r="B40" s="19" t="s">
        <v>31</v>
      </c>
      <c r="C40" s="20" t="s">
        <v>2</v>
      </c>
      <c r="D40" s="21">
        <v>1350</v>
      </c>
      <c r="E40" s="21"/>
      <c r="F40" s="22"/>
      <c r="G40" s="9"/>
      <c r="H40" s="8"/>
      <c r="I40" s="7"/>
      <c r="J40" s="7"/>
      <c r="K40" s="7"/>
      <c r="L40" s="7"/>
      <c r="M40" s="7"/>
      <c r="N40" s="7"/>
      <c r="O40" s="7"/>
    </row>
    <row r="41" spans="1:15" s="4" customFormat="1" ht="12.75" customHeight="1" x14ac:dyDescent="0.2">
      <c r="B41" s="19" t="s">
        <v>32</v>
      </c>
      <c r="C41" s="20" t="s">
        <v>2</v>
      </c>
      <c r="D41" s="21">
        <v>-20.260000000000002</v>
      </c>
      <c r="E41" s="21"/>
      <c r="F41" s="22"/>
      <c r="G41" s="9"/>
      <c r="H41" s="8"/>
      <c r="I41" s="7"/>
      <c r="J41" s="7"/>
      <c r="K41" s="7"/>
      <c r="L41" s="7"/>
      <c r="M41" s="7"/>
      <c r="N41" s="7"/>
      <c r="O41" s="7"/>
    </row>
    <row r="42" spans="1:15" s="4" customFormat="1" ht="12.75" customHeight="1" x14ac:dyDescent="0.2">
      <c r="B42" s="19" t="s">
        <v>33</v>
      </c>
      <c r="C42" s="20" t="s">
        <v>2</v>
      </c>
      <c r="D42" s="21"/>
      <c r="E42" s="21">
        <v>1329.74</v>
      </c>
      <c r="F42" s="22"/>
      <c r="G42" s="9"/>
      <c r="H42" s="8"/>
      <c r="I42" s="7"/>
      <c r="J42" s="7"/>
      <c r="K42" s="7"/>
      <c r="L42" s="7"/>
      <c r="M42" s="7"/>
      <c r="N42" s="7"/>
      <c r="O42" s="7"/>
    </row>
    <row r="43" spans="1:15" s="4" customFormat="1" ht="12.75" customHeight="1" x14ac:dyDescent="0.2">
      <c r="B43" s="19" t="s">
        <v>34</v>
      </c>
      <c r="C43" s="20" t="s">
        <v>2</v>
      </c>
      <c r="D43" s="21"/>
      <c r="E43" s="21"/>
      <c r="F43" s="22">
        <v>38275.57</v>
      </c>
      <c r="G43" s="9"/>
      <c r="H43" s="8"/>
      <c r="I43" s="7"/>
      <c r="J43" s="7"/>
      <c r="K43" s="7"/>
      <c r="L43" s="7"/>
      <c r="M43" s="7"/>
      <c r="N43" s="7"/>
      <c r="O43" s="7"/>
    </row>
    <row r="44" spans="1:15" s="4" customFormat="1" ht="12.75" customHeight="1" x14ac:dyDescent="0.2">
      <c r="B44" s="19" t="s">
        <v>35</v>
      </c>
      <c r="C44" s="20"/>
      <c r="D44" s="21"/>
      <c r="E44" s="21"/>
      <c r="F44" s="22">
        <v>182530.4</v>
      </c>
      <c r="G44" s="9"/>
      <c r="H44" s="8"/>
      <c r="I44" s="7"/>
      <c r="J44" s="7"/>
      <c r="K44" s="7"/>
      <c r="L44" s="7"/>
      <c r="M44" s="7"/>
      <c r="N44" s="7"/>
      <c r="O44" s="7"/>
    </row>
    <row r="45" spans="1:15" s="4" customFormat="1" ht="12.75" customHeight="1" x14ac:dyDescent="0.2">
      <c r="B45" s="19" t="s">
        <v>36</v>
      </c>
      <c r="C45" s="20" t="s">
        <v>2</v>
      </c>
      <c r="D45" s="21"/>
      <c r="E45" s="21"/>
      <c r="F45" s="22"/>
      <c r="G45" s="9"/>
      <c r="H45" s="8"/>
      <c r="I45" s="7"/>
      <c r="J45" s="7"/>
      <c r="K45" s="7"/>
      <c r="L45" s="7"/>
      <c r="M45" s="7"/>
      <c r="N45" s="7"/>
      <c r="O45" s="7"/>
    </row>
    <row r="46" spans="1:15" s="4" customFormat="1" ht="12.75" customHeight="1" x14ac:dyDescent="0.2">
      <c r="B46" s="19" t="s">
        <v>37</v>
      </c>
      <c r="C46" s="20" t="s">
        <v>2</v>
      </c>
      <c r="D46" s="21"/>
      <c r="E46" s="21">
        <v>166233.76</v>
      </c>
      <c r="F46" s="22"/>
      <c r="G46" s="9"/>
      <c r="H46" s="8"/>
      <c r="I46" s="7"/>
      <c r="J46" s="7"/>
      <c r="K46" s="7"/>
      <c r="L46" s="7"/>
      <c r="M46" s="7"/>
      <c r="N46" s="7"/>
      <c r="O46" s="7"/>
    </row>
    <row r="47" spans="1:15" s="13" customFormat="1" ht="14.45" customHeight="1" x14ac:dyDescent="0.2">
      <c r="A47" s="4"/>
      <c r="B47" s="19" t="s">
        <v>38</v>
      </c>
      <c r="C47" s="20" t="s">
        <v>2</v>
      </c>
      <c r="D47" s="21"/>
      <c r="E47" s="21">
        <v>16296.64</v>
      </c>
      <c r="F47" s="22"/>
      <c r="G47" s="16"/>
      <c r="H47" s="11"/>
      <c r="I47" s="12"/>
      <c r="J47" s="12"/>
      <c r="K47" s="12"/>
      <c r="L47" s="12"/>
      <c r="M47" s="12"/>
      <c r="N47" s="12"/>
      <c r="O47" s="12"/>
    </row>
    <row r="48" spans="1:15" ht="12" x14ac:dyDescent="0.2">
      <c r="A48" s="4"/>
      <c r="B48" s="19" t="s">
        <v>39</v>
      </c>
      <c r="C48" s="20" t="s">
        <v>2</v>
      </c>
      <c r="D48" s="21"/>
      <c r="E48" s="21"/>
      <c r="F48" s="22">
        <v>182530.4</v>
      </c>
      <c r="G48" s="9"/>
    </row>
    <row r="49" spans="1:7" ht="12" x14ac:dyDescent="0.2">
      <c r="A49" s="4"/>
      <c r="B49" s="19"/>
      <c r="C49" s="20"/>
      <c r="D49" s="21"/>
      <c r="E49" s="21"/>
      <c r="F49" s="22"/>
      <c r="G49" s="9"/>
    </row>
    <row r="50" spans="1:7" ht="12" x14ac:dyDescent="0.2">
      <c r="A50" s="4"/>
      <c r="B50" s="61"/>
      <c r="C50" s="62"/>
      <c r="D50" s="62"/>
      <c r="E50" s="62"/>
      <c r="F50" s="81"/>
      <c r="G50" s="9"/>
    </row>
    <row r="51" spans="1:7" ht="12" x14ac:dyDescent="0.2">
      <c r="B51" s="17"/>
      <c r="C51" s="18"/>
      <c r="D51" s="18"/>
      <c r="E51" s="18"/>
      <c r="F51" s="82"/>
      <c r="G51" s="9"/>
    </row>
    <row r="52" spans="1:7" ht="12.75" x14ac:dyDescent="0.2">
      <c r="B52"/>
      <c r="C52"/>
      <c r="D52"/>
      <c r="E52"/>
    </row>
    <row r="53" spans="1:7" ht="12.75" x14ac:dyDescent="0.2">
      <c r="B53"/>
      <c r="C53"/>
      <c r="D53"/>
      <c r="E53"/>
    </row>
    <row r="54" spans="1:7" ht="12.75" x14ac:dyDescent="0.2">
      <c r="B54"/>
      <c r="C54"/>
      <c r="D54"/>
      <c r="E54"/>
    </row>
    <row r="55" spans="1:7" ht="12.75" x14ac:dyDescent="0.2">
      <c r="B55"/>
      <c r="C55"/>
      <c r="D55"/>
      <c r="E55"/>
    </row>
    <row r="56" spans="1:7" ht="12.75" x14ac:dyDescent="0.2">
      <c r="B56"/>
      <c r="C56"/>
      <c r="D56"/>
      <c r="E56"/>
    </row>
  </sheetData>
  <mergeCells count="3">
    <mergeCell ref="B4:F4"/>
    <mergeCell ref="B2:F2"/>
    <mergeCell ref="B3:F3"/>
  </mergeCells>
  <phoneticPr fontId="0" type="noConversion"/>
  <printOptions horizontalCentered="1"/>
  <pageMargins left="0.25" right="0.25" top="0.75" bottom="0.75" header="0.3" footer="0.3"/>
  <pageSetup paperSize="9" orientation="portrait" cellComments="atEnd" horizontalDpi="300" verticalDpi="300" r:id="rId1"/>
  <headerFooter alignWithMargins="0">
    <oddHeader>&amp;L&amp;8&amp;C&amp;8MYOB / Excel&amp;R&amp;8</oddHeader>
    <oddFooter>&amp;CPage &amp;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Jan P&amp;L with budget</vt:lpstr>
      <vt:lpstr>YTD P&amp;L with budget</vt:lpstr>
      <vt:lpstr>YTD P&amp;L with last year</vt:lpstr>
      <vt:lpstr>Activity P&amp;L</vt:lpstr>
      <vt:lpstr>Balance sheet</vt:lpstr>
      <vt:lpstr>'Balance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creator>MYOB Technology Pty Ltd</dc:creator>
  <cp:lastModifiedBy>aa</cp:lastModifiedBy>
  <cp:lastPrinted>2013-09-24T22:18:11Z</cp:lastPrinted>
  <dcterms:created xsi:type="dcterms:W3CDTF">1997-08-18T19:59:51Z</dcterms:created>
  <dcterms:modified xsi:type="dcterms:W3CDTF">2019-02-21T11:24:30Z</dcterms:modified>
</cp:coreProperties>
</file>