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c\Documents\SIRA\2021 Subcommittee Reports\"/>
    </mc:Choice>
  </mc:AlternateContent>
  <xr:revisionPtr revIDLastSave="0" documentId="13_ncr:1_{86E0AEB4-BC99-4EAC-83DB-AF90BF192766}" xr6:coauthVersionLast="47" xr6:coauthVersionMax="47" xr10:uidLastSave="{00000000-0000-0000-0000-000000000000}"/>
  <bookViews>
    <workbookView xWindow="-120" yWindow="-120" windowWidth="20730" windowHeight="11310" firstSheet="2" activeTab="3" xr2:uid="{00000000-000D-0000-FFFF-FFFF00000000}"/>
  </bookViews>
  <sheets>
    <sheet name="Month P&amp;L with budget" sheetId="2" r:id="rId1"/>
    <sheet name="YTD P&amp;L with budget" sheetId="6" r:id="rId2"/>
    <sheet name="Activity P&amp;L" sheetId="4" r:id="rId3"/>
    <sheet name="Balance sheet" sheetId="1" r:id="rId4"/>
  </sheets>
  <definedNames>
    <definedName name="_xlnm.Print_Area" localSheetId="3">'Balance sheet'!$A:$F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4" l="1"/>
  <c r="D133" i="4"/>
  <c r="D13" i="4"/>
  <c r="D12" i="4"/>
  <c r="C15" i="4"/>
  <c r="C133" i="4"/>
  <c r="C13" i="4"/>
  <c r="C12" i="4"/>
</calcChain>
</file>

<file path=xl/sharedStrings.xml><?xml version="1.0" encoding="utf-8"?>
<sst xmlns="http://schemas.openxmlformats.org/spreadsheetml/2006/main" count="408" uniqueCount="147">
  <si>
    <t>Scotland Island Residents' Association</t>
  </si>
  <si>
    <t>Balance Sheet</t>
  </si>
  <si>
    <t/>
  </si>
  <si>
    <t>Assets</t>
  </si>
  <si>
    <t>Cash at bank</t>
  </si>
  <si>
    <t>St George 161070923</t>
  </si>
  <si>
    <t>Savings 439577965</t>
  </si>
  <si>
    <t>CG float</t>
  </si>
  <si>
    <t>Total Cash at bank</t>
  </si>
  <si>
    <t>Paypal account</t>
  </si>
  <si>
    <t>Non-Current Assets</t>
  </si>
  <si>
    <t>Total Non-Current Assets</t>
  </si>
  <si>
    <t>Other Assets</t>
  </si>
  <si>
    <t>Loan SIOCS</t>
  </si>
  <si>
    <t>Prov for nonperforming</t>
  </si>
  <si>
    <t>Total Other Assets</t>
  </si>
  <si>
    <t>Debtors</t>
  </si>
  <si>
    <t>Equipment</t>
  </si>
  <si>
    <t>Accumulated depreciation</t>
  </si>
  <si>
    <t>Total Assets</t>
  </si>
  <si>
    <t>Liabilities</t>
  </si>
  <si>
    <t>Current Liabilities</t>
  </si>
  <si>
    <t>Creditors</t>
  </si>
  <si>
    <t>Accruals</t>
  </si>
  <si>
    <t>Deposits held</t>
  </si>
  <si>
    <t>Total Current Liabilities</t>
  </si>
  <si>
    <t>Total Liabilities</t>
  </si>
  <si>
    <t>Net Assets</t>
  </si>
  <si>
    <t>Equity</t>
  </si>
  <si>
    <t>Retained Earnings</t>
  </si>
  <si>
    <t>Current Year Surplus/Deficit</t>
  </si>
  <si>
    <t>Total Equity</t>
  </si>
  <si>
    <t>Profit &amp; Loss [Budget Analysis]</t>
  </si>
  <si>
    <t>Selected Period</t>
  </si>
  <si>
    <t>Budgeted</t>
  </si>
  <si>
    <t>$ Difference</t>
  </si>
  <si>
    <t>% Difference</t>
  </si>
  <si>
    <t>Income</t>
  </si>
  <si>
    <t>Memberships</t>
  </si>
  <si>
    <t>Emergency water sales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</si>
  <si>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</si>
  <si>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</si>
  <si>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</si>
  <si>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</si>
  <si>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</si>
  <si>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</si>
  <si>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</si>
  <si>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Emergency water upgrades</t>
  </si>
  <si>
    <t>Community hall</t>
  </si>
  <si>
    <t>Interest</t>
  </si>
  <si>
    <t>Total Income</t>
  </si>
  <si>
    <t>NA</t>
  </si>
  <si>
    <t>Expenses</t>
  </si>
  <si>
    <t>Accounting</t>
  </si>
  <si>
    <t>Advocacy (CP etc)</t>
  </si>
  <si>
    <t>Cleaning</t>
  </si>
  <si>
    <t>Electricity, gas, fuel</t>
  </si>
  <si>
    <t>Emergency water monitors</t>
  </si>
  <si>
    <t>Monitor line 1</t>
  </si>
  <si>
    <t>Monitor line 2</t>
  </si>
  <si>
    <t>Monitor line 3</t>
  </si>
  <si>
    <t>Monitor collections allowance</t>
  </si>
  <si>
    <t>Total Emergency water monitors</t>
  </si>
  <si>
    <t>E water - lineclearing</t>
  </si>
  <si>
    <t>E water - line mntnce</t>
  </si>
  <si>
    <t>E water - line upgrade</t>
  </si>
  <si>
    <t>E water - Manager</t>
  </si>
  <si>
    <t>Maintenance</t>
  </si>
  <si>
    <t>Software - Accounts/office</t>
  </si>
  <si>
    <t>Total Expenses</t>
  </si>
  <si>
    <t>Operating Profit</t>
  </si>
  <si>
    <t>Total Other Income</t>
  </si>
  <si>
    <t>Total Other Expenses</t>
  </si>
  <si>
    <t>Net Profit/(Loss)</t>
  </si>
  <si>
    <t>Account Name</t>
  </si>
  <si>
    <t>Year To Date</t>
  </si>
  <si>
    <t>Expense</t>
  </si>
  <si>
    <t>Total Expense</t>
  </si>
  <si>
    <t>Membership</t>
  </si>
  <si>
    <t>Emergency water</t>
  </si>
  <si>
    <t>Committee work on EW</t>
  </si>
  <si>
    <t>E water - SIRA fee</t>
  </si>
  <si>
    <t>Activity Profit &amp; Loss Statement</t>
  </si>
  <si>
    <t>Australian Ethical Fund</t>
  </si>
  <si>
    <t>Reimbursement Allowance</t>
  </si>
  <si>
    <t>IT Manager</t>
  </si>
  <si>
    <t>Total Emergency water sales</t>
  </si>
  <si>
    <t>Comm Hall - SIRA use</t>
  </si>
  <si>
    <t>Meetings - use of Hall</t>
  </si>
  <si>
    <t>Community vehicle</t>
  </si>
  <si>
    <t>GST Liabilities</t>
  </si>
  <si>
    <t>GST Collected</t>
  </si>
  <si>
    <t>GST Paid</t>
  </si>
  <si>
    <t>Total GST Liabilities</t>
  </si>
  <si>
    <t>Total Cost of Sales</t>
  </si>
  <si>
    <t>Gross Profit</t>
  </si>
  <si>
    <t>Software - Emergency Water</t>
  </si>
  <si>
    <t>CBP grant (Rec club)</t>
  </si>
  <si>
    <t>Cafe sales</t>
  </si>
  <si>
    <t>Rec Club</t>
  </si>
  <si>
    <t>Cafe wares and set up</t>
  </si>
  <si>
    <t>Cafe barista</t>
  </si>
  <si>
    <t>Cafe supplies</t>
  </si>
  <si>
    <t>Total Rec Club</t>
  </si>
  <si>
    <t>Insurance</t>
  </si>
  <si>
    <t>Rec Club &amp; Cafe</t>
  </si>
  <si>
    <t>Rec Club donation reserve</t>
  </si>
  <si>
    <t>Table tennis hall hire</t>
  </si>
  <si>
    <t>E water - rates $2.35</t>
  </si>
  <si>
    <t>Hall &amp; PON fees</t>
  </si>
  <si>
    <t>Telecoms and internet</t>
  </si>
  <si>
    <t>SC grant (Mural &amp; storage)</t>
  </si>
  <si>
    <t>Cafe helpers</t>
  </si>
  <si>
    <t>Cafe bakers</t>
  </si>
  <si>
    <t>Mural fees</t>
  </si>
  <si>
    <t>CP AutoBook - Contractors</t>
  </si>
  <si>
    <t>Print and post</t>
  </si>
  <si>
    <t>Website and IT maintenance</t>
  </si>
  <si>
    <t>Cafe hall hire</t>
  </si>
  <si>
    <t>Other Rec club activity - supplies</t>
  </si>
  <si>
    <t>Meeting costs</t>
  </si>
  <si>
    <t>Mural materials</t>
  </si>
  <si>
    <t>Statutory costs</t>
  </si>
  <si>
    <t>Emergency water pump 2021</t>
  </si>
  <si>
    <t>Social functions</t>
  </si>
  <si>
    <t>Donations to Rec Club</t>
  </si>
  <si>
    <t>Coffee machine</t>
  </si>
  <si>
    <t>Bank and Paypal charges</t>
  </si>
  <si>
    <t>Software - Membership</t>
  </si>
  <si>
    <t>Whole organisation</t>
  </si>
  <si>
    <t>Old Kindy hall hire</t>
  </si>
  <si>
    <t>Folk dancing hall hire</t>
  </si>
  <si>
    <t>Other Rec club activity - music</t>
  </si>
  <si>
    <t>Festival of Making setup &amp; materials</t>
  </si>
  <si>
    <t>Festival - Hall hire</t>
  </si>
  <si>
    <t>Festival - other</t>
  </si>
  <si>
    <t>Depreciation</t>
  </si>
  <si>
    <t>EW pump - acc depreciation</t>
  </si>
  <si>
    <t>June 2021</t>
  </si>
  <si>
    <t>Festival workshops/stalls</t>
  </si>
  <si>
    <t>Increase in AEI portfolio value</t>
  </si>
  <si>
    <t>Community Projects - Unspecified</t>
  </si>
  <si>
    <t>Software - Voting, surveys</t>
  </si>
  <si>
    <t>July 2020 To June 2021</t>
  </si>
  <si>
    <t>July 2021 To June 2021</t>
  </si>
  <si>
    <t>As of June 2021</t>
  </si>
  <si>
    <t>Memberships in advance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</si>
</sst>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  <numFmt numFmtId="169" formatCode="&quot;$&quot;#,##0;[Red]\(&quot;$&quot;#,##0\)"/>
    <numFmt numFmtId="170" formatCode="_(* #,##0.00_);_(* \(#,##0.00\);_(* &quot;-&quot;??_);_(@_)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4">
    <xf numFmtId="0" fontId="0" fillId="0" borderId="0"/>
    <xf numFmtId="0" fontId="2" fillId="0" borderId="0"/>
    <xf numFmtId="170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0" fontId="1" fillId="2" borderId="0" xfId="0" applyFont="1" applyFill="1" applyAlignment="1">
      <alignment horizontal="center"/>
    </xf>
    <xf numFmtId="49" fontId="5" fillId="3" borderId="5" xfId="0" applyNumberFormat="1" applyFont="1" applyFill="1" applyBorder="1"/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8" fontId="0" fillId="0" borderId="0" xfId="0" applyNumberFormat="1"/>
    <xf numFmtId="0" fontId="2" fillId="0" borderId="0" xfId="0" applyFont="1"/>
    <xf numFmtId="166" fontId="0" fillId="0" borderId="0" xfId="0" applyNumberFormat="1"/>
    <xf numFmtId="168" fontId="6" fillId="0" borderId="0" xfId="0" applyNumberFormat="1" applyFont="1" applyAlignment="1">
      <alignment vertical="top" wrapText="1"/>
    </xf>
    <xf numFmtId="166" fontId="6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0" fontId="3" fillId="2" borderId="0" xfId="0" applyFont="1" applyFill="1" applyAlignment="1">
      <alignment horizontal="justify"/>
    </xf>
    <xf numFmtId="0" fontId="3" fillId="0" borderId="1" xfId="0" applyFont="1" applyBorder="1"/>
    <xf numFmtId="0" fontId="3" fillId="0" borderId="2" xfId="0" applyFont="1" applyBorder="1" applyAlignment="1">
      <alignment horizontal="justify"/>
    </xf>
    <xf numFmtId="0" fontId="1" fillId="3" borderId="3" xfId="0" applyFont="1" applyFill="1" applyBorder="1" applyAlignment="1">
      <alignment horizontal="justify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justify"/>
    </xf>
    <xf numFmtId="49" fontId="6" fillId="0" borderId="1" xfId="0" applyNumberFormat="1" applyFont="1" applyBorder="1" applyAlignment="1">
      <alignment vertical="top"/>
    </xf>
    <xf numFmtId="164" fontId="6" fillId="0" borderId="0" xfId="0" applyNumberFormat="1" applyFont="1" applyAlignment="1">
      <alignment vertical="top" wrapText="1"/>
    </xf>
    <xf numFmtId="0" fontId="5" fillId="3" borderId="6" xfId="0" applyFont="1" applyFill="1" applyBorder="1" applyAlignment="1">
      <alignment horizontal="justify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49" fontId="3" fillId="0" borderId="0" xfId="0" applyNumberFormat="1" applyFont="1" applyAlignment="1">
      <alignment horizontal="left" vertical="top" wrapText="1"/>
    </xf>
    <xf numFmtId="164" fontId="6" fillId="0" borderId="2" xfId="0" applyNumberFormat="1" applyFont="1" applyBorder="1" applyAlignment="1">
      <alignment vertical="top" wrapText="1"/>
    </xf>
    <xf numFmtId="0" fontId="11" fillId="0" borderId="0" xfId="0" applyFont="1"/>
    <xf numFmtId="49" fontId="11" fillId="0" borderId="0" xfId="0" applyNumberFormat="1" applyFont="1"/>
    <xf numFmtId="169" fontId="11" fillId="0" borderId="0" xfId="0" applyNumberFormat="1" applyFont="1"/>
    <xf numFmtId="49" fontId="6" fillId="0" borderId="1" xfId="0" applyNumberFormat="1" applyFont="1" applyBorder="1" applyAlignment="1">
      <alignment vertical="top" wrapText="1"/>
    </xf>
    <xf numFmtId="164" fontId="6" fillId="0" borderId="2" xfId="0" applyNumberFormat="1" applyFont="1" applyBorder="1" applyAlignment="1">
      <alignment horizontal="right" vertical="top" wrapText="1"/>
    </xf>
    <xf numFmtId="0" fontId="3" fillId="0" borderId="0" xfId="0" applyFont="1"/>
    <xf numFmtId="0" fontId="3" fillId="0" borderId="0" xfId="0" applyFont="1" applyAlignment="1">
      <alignment vertical="top" wrapText="1"/>
    </xf>
    <xf numFmtId="49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0" fontId="6" fillId="0" borderId="2" xfId="0" applyNumberFormat="1" applyFont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/>
    </xf>
    <xf numFmtId="49" fontId="6" fillId="3" borderId="4" xfId="0" applyNumberFormat="1" applyFont="1" applyFill="1" applyBorder="1"/>
    <xf numFmtId="168" fontId="6" fillId="3" borderId="5" xfId="0" applyNumberFormat="1" applyFont="1" applyFill="1" applyBorder="1" applyAlignment="1">
      <alignment horizontal="right"/>
    </xf>
    <xf numFmtId="49" fontId="8" fillId="2" borderId="11" xfId="0" applyNumberFormat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68" fontId="6" fillId="3" borderId="6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" xfId="0" applyNumberFormat="1" applyFont="1" applyBorder="1" applyAlignment="1">
      <alignment horizont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"/>
  <sheetViews>
    <sheetView workbookViewId="0">
      <selection activeCell="I6" sqref="I6"/>
    </sheetView>
  </sheetViews>
  <sheetFormatPr defaultRowHeight="12.75" x14ac:dyDescent="0.2"/>
  <cols>
    <col min="1" max="1" width="1.85546875" customWidth="1"/>
    <col min="2" max="2" width="27.85546875" customWidth="1"/>
    <col min="3" max="3" width="15.5703125" customWidth="1"/>
    <col min="4" max="6" width="13" customWidth="1"/>
    <col min="7" max="7" width="10.140625" bestFit="1" customWidth="1"/>
    <col min="9" max="9" width="9.140625" bestFit="1" customWidth="1"/>
  </cols>
  <sheetData>
    <row r="1" spans="1:9" ht="7.35" customHeight="1" x14ac:dyDescent="0.2">
      <c r="A1" s="2"/>
      <c r="B1" s="18"/>
      <c r="C1" s="29"/>
      <c r="D1" s="2"/>
      <c r="E1" s="30"/>
      <c r="F1" s="30"/>
    </row>
    <row r="2" spans="1:9" x14ac:dyDescent="0.2">
      <c r="A2" s="42"/>
      <c r="B2" s="66" t="s">
        <v>0</v>
      </c>
      <c r="C2" s="67"/>
      <c r="D2" s="67"/>
      <c r="E2" s="67"/>
      <c r="F2" s="68"/>
    </row>
    <row r="3" spans="1:9" ht="20.25" x14ac:dyDescent="0.3">
      <c r="A3" s="42"/>
      <c r="B3" s="69" t="s">
        <v>32</v>
      </c>
      <c r="C3" s="70"/>
      <c r="D3" s="70"/>
      <c r="E3" s="70"/>
      <c r="F3" s="71"/>
      <c r="G3" s="14"/>
    </row>
    <row r="4" spans="1:9" x14ac:dyDescent="0.2">
      <c r="A4" s="42"/>
      <c r="B4" s="63" t="s">
        <v>138</v>
      </c>
      <c r="C4" s="64"/>
      <c r="D4" s="64"/>
      <c r="E4" s="64"/>
      <c r="F4" s="65"/>
      <c r="G4" s="14"/>
    </row>
    <row r="5" spans="1:9" x14ac:dyDescent="0.2">
      <c r="A5" s="42"/>
      <c r="B5" s="20"/>
      <c r="C5" s="31"/>
      <c r="D5" s="42"/>
      <c r="E5" s="54"/>
      <c r="F5" s="32"/>
      <c r="H5" s="14"/>
    </row>
    <row r="6" spans="1:9" x14ac:dyDescent="0.2">
      <c r="A6" s="8"/>
      <c r="B6" s="44"/>
      <c r="C6" s="45" t="s">
        <v>33</v>
      </c>
      <c r="D6" s="45" t="s">
        <v>34</v>
      </c>
      <c r="E6" s="45" t="s">
        <v>35</v>
      </c>
      <c r="F6" s="46" t="s">
        <v>36</v>
      </c>
    </row>
    <row r="7" spans="1:9" x14ac:dyDescent="0.2">
      <c r="A7" s="4"/>
      <c r="B7" s="23"/>
      <c r="C7" s="33"/>
      <c r="D7" s="33"/>
      <c r="E7" s="33"/>
      <c r="F7" s="34"/>
    </row>
    <row r="8" spans="1:9" x14ac:dyDescent="0.2">
      <c r="A8" s="43"/>
      <c r="B8" s="51" t="s">
        <v>37</v>
      </c>
      <c r="C8" s="52"/>
      <c r="D8" s="52"/>
      <c r="E8" s="52"/>
      <c r="F8" s="53"/>
      <c r="H8" s="14"/>
    </row>
    <row r="9" spans="1:9" x14ac:dyDescent="0.2">
      <c r="A9" s="43"/>
      <c r="B9" s="51" t="s">
        <v>38</v>
      </c>
      <c r="C9" s="52">
        <v>0</v>
      </c>
      <c r="D9" s="52">
        <v>91</v>
      </c>
      <c r="E9" s="52">
        <v>-91</v>
      </c>
      <c r="F9" s="53">
        <v>-1</v>
      </c>
    </row>
    <row r="10" spans="1:9" x14ac:dyDescent="0.2">
      <c r="A10" s="43"/>
      <c r="B10" s="51" t="s">
        <v>39</v>
      </c>
      <c r="C10" s="52"/>
      <c r="D10" s="52"/>
      <c r="E10" s="52"/>
      <c r="F10" s="53"/>
    </row>
    <row r="11" spans="1:9" x14ac:dyDescent="0.2">
      <c r="A11" s="43"/>
      <c r="B11" s="51" t="s">
        <v>40</v>
      </c>
      <c r="C11" s="52">
        <v>3127.3</v>
      </c>
      <c r="D11" s="52">
        <v>3556</v>
      </c>
      <c r="E11" s="52">
        <v>-428.7</v>
      </c>
      <c r="F11" s="53">
        <v>-0.121</v>
      </c>
    </row>
    <row r="12" spans="1:9" x14ac:dyDescent="0.2">
      <c r="A12" s="43"/>
      <c r="B12" s="51" t="s">
        <v>41</v>
      </c>
      <c r="C12" s="52">
        <v>2697.9</v>
      </c>
      <c r="D12" s="52">
        <v>2702</v>
      </c>
      <c r="E12" s="52">
        <v>-4.0999999999999996</v>
      </c>
      <c r="F12" s="53">
        <v>-2E-3</v>
      </c>
    </row>
    <row r="13" spans="1:9" x14ac:dyDescent="0.2">
      <c r="A13" s="43"/>
      <c r="B13" s="51" t="s">
        <v>42</v>
      </c>
      <c r="C13" s="52">
        <v>832.55</v>
      </c>
      <c r="D13" s="52">
        <v>853</v>
      </c>
      <c r="E13" s="52">
        <v>-20.45</v>
      </c>
      <c r="F13" s="53">
        <v>-2.4E-2</v>
      </c>
    </row>
    <row r="14" spans="1:9" x14ac:dyDescent="0.2">
      <c r="A14" s="43"/>
      <c r="B14" s="51" t="s">
        <v>43</v>
      </c>
      <c r="C14" s="52">
        <v>245</v>
      </c>
      <c r="D14" s="52">
        <v>338</v>
      </c>
      <c r="E14" s="52">
        <v>-93</v>
      </c>
      <c r="F14" s="53">
        <v>-0.27500000000000002</v>
      </c>
    </row>
    <row r="15" spans="1:9" x14ac:dyDescent="0.2">
      <c r="A15" s="43"/>
      <c r="B15" s="51" t="s">
        <v>44</v>
      </c>
      <c r="C15" s="52">
        <v>235</v>
      </c>
      <c r="D15" s="52">
        <v>257</v>
      </c>
      <c r="E15" s="52">
        <v>-22</v>
      </c>
      <c r="F15" s="53">
        <v>-8.5999999999999993E-2</v>
      </c>
    </row>
    <row r="16" spans="1:9" x14ac:dyDescent="0.2">
      <c r="A16" s="43"/>
      <c r="B16" s="51" t="s">
        <v>45</v>
      </c>
      <c r="C16" s="52">
        <v>65</v>
      </c>
      <c r="D16" s="52">
        <v>81</v>
      </c>
      <c r="E16" s="52">
        <v>-16</v>
      </c>
      <c r="F16" s="53">
        <v>-0.19800000000000001</v>
      </c>
      <c r="G16" s="15"/>
      <c r="H16" s="15"/>
      <c r="I16" s="13"/>
    </row>
    <row r="17" spans="1:9" x14ac:dyDescent="0.2">
      <c r="A17" s="43"/>
      <c r="B17" s="51" t="s">
        <v>46</v>
      </c>
      <c r="C17" s="52">
        <v>50</v>
      </c>
      <c r="D17" s="52">
        <v>33</v>
      </c>
      <c r="E17" s="52">
        <v>17</v>
      </c>
      <c r="F17" s="53">
        <v>0.51500000000000001</v>
      </c>
      <c r="G17" s="15"/>
      <c r="H17" s="15"/>
      <c r="I17" s="13"/>
    </row>
    <row r="18" spans="1:9" x14ac:dyDescent="0.2">
      <c r="A18" s="43"/>
      <c r="B18" s="51" t="s">
        <v>47</v>
      </c>
      <c r="C18" s="52">
        <v>0</v>
      </c>
      <c r="D18" s="52">
        <v>100</v>
      </c>
      <c r="E18" s="52">
        <v>-100</v>
      </c>
      <c r="F18" s="53">
        <v>-1</v>
      </c>
    </row>
    <row r="19" spans="1:9" x14ac:dyDescent="0.2">
      <c r="A19" s="43"/>
      <c r="B19" s="51" t="s">
        <v>89</v>
      </c>
      <c r="C19" s="52">
        <v>288</v>
      </c>
      <c r="D19" s="52">
        <v>170</v>
      </c>
      <c r="E19" s="52">
        <v>118</v>
      </c>
      <c r="F19" s="53">
        <v>0.69399999999999995</v>
      </c>
    </row>
    <row r="20" spans="1:9" x14ac:dyDescent="0.2">
      <c r="A20" s="43"/>
      <c r="B20" s="51" t="s">
        <v>48</v>
      </c>
      <c r="C20" s="52">
        <v>0</v>
      </c>
      <c r="D20" s="52">
        <v>300</v>
      </c>
      <c r="E20" s="52">
        <v>-300</v>
      </c>
      <c r="F20" s="53">
        <v>-1</v>
      </c>
    </row>
    <row r="21" spans="1:9" x14ac:dyDescent="0.2">
      <c r="A21" s="43"/>
      <c r="B21" s="51" t="s">
        <v>87</v>
      </c>
      <c r="C21" s="52">
        <v>200</v>
      </c>
      <c r="D21" s="52">
        <v>200</v>
      </c>
      <c r="E21" s="52">
        <v>0</v>
      </c>
      <c r="F21" s="53">
        <v>0</v>
      </c>
    </row>
    <row r="22" spans="1:9" x14ac:dyDescent="0.2">
      <c r="A22" s="43"/>
      <c r="B22" s="51" t="s">
        <v>97</v>
      </c>
      <c r="C22" s="52">
        <v>1087.42</v>
      </c>
      <c r="D22" s="52">
        <v>0</v>
      </c>
      <c r="E22" s="52">
        <v>1087.42</v>
      </c>
      <c r="F22" s="53" t="s">
        <v>51</v>
      </c>
    </row>
    <row r="23" spans="1:9" x14ac:dyDescent="0.2">
      <c r="A23" s="43"/>
      <c r="B23" s="51" t="s">
        <v>80</v>
      </c>
      <c r="C23" s="52">
        <v>837</v>
      </c>
      <c r="D23" s="52">
        <v>833</v>
      </c>
      <c r="E23" s="52">
        <v>4</v>
      </c>
      <c r="F23" s="53">
        <v>5.0000000000000001E-3</v>
      </c>
    </row>
    <row r="24" spans="1:9" x14ac:dyDescent="0.2">
      <c r="A24" s="43"/>
      <c r="B24" s="51" t="s">
        <v>98</v>
      </c>
      <c r="C24" s="52">
        <v>900.6</v>
      </c>
      <c r="D24" s="52">
        <v>0</v>
      </c>
      <c r="E24" s="52">
        <v>900.6</v>
      </c>
      <c r="F24" s="53" t="s">
        <v>51</v>
      </c>
    </row>
    <row r="25" spans="1:9" x14ac:dyDescent="0.2">
      <c r="A25" s="43"/>
      <c r="B25" s="51" t="s">
        <v>139</v>
      </c>
      <c r="C25" s="52">
        <v>500</v>
      </c>
      <c r="D25" s="52">
        <v>0</v>
      </c>
      <c r="E25" s="52">
        <v>500</v>
      </c>
      <c r="F25" s="53" t="s">
        <v>51</v>
      </c>
    </row>
    <row r="26" spans="1:9" x14ac:dyDescent="0.2">
      <c r="A26" s="43"/>
      <c r="B26" s="51" t="s">
        <v>86</v>
      </c>
      <c r="C26" s="52">
        <v>7752.75</v>
      </c>
      <c r="D26" s="52">
        <v>7820</v>
      </c>
      <c r="E26" s="52">
        <v>-67.25</v>
      </c>
      <c r="F26" s="53">
        <v>-8.9999999999999993E-3</v>
      </c>
    </row>
    <row r="27" spans="1:9" x14ac:dyDescent="0.2">
      <c r="A27" s="43"/>
      <c r="B27" s="51" t="s">
        <v>49</v>
      </c>
      <c r="C27" s="52">
        <v>3774.63</v>
      </c>
      <c r="D27" s="52">
        <v>250</v>
      </c>
      <c r="E27" s="52">
        <v>3524.63</v>
      </c>
      <c r="F27" s="53">
        <v>14.099</v>
      </c>
    </row>
    <row r="28" spans="1:9" x14ac:dyDescent="0.2">
      <c r="A28" s="43"/>
      <c r="B28" s="51" t="s">
        <v>140</v>
      </c>
      <c r="C28" s="52">
        <v>16576.64</v>
      </c>
      <c r="D28" s="52">
        <v>0</v>
      </c>
      <c r="E28" s="52">
        <v>16576.64</v>
      </c>
      <c r="F28" s="53" t="s">
        <v>51</v>
      </c>
    </row>
    <row r="29" spans="1:9" x14ac:dyDescent="0.2">
      <c r="A29" s="43"/>
      <c r="B29" s="51" t="s">
        <v>50</v>
      </c>
      <c r="C29" s="52">
        <v>31417.040000000001</v>
      </c>
      <c r="D29" s="52">
        <v>9764</v>
      </c>
      <c r="E29" s="52">
        <v>21653.040000000001</v>
      </c>
      <c r="F29" s="53">
        <v>2.218</v>
      </c>
    </row>
    <row r="30" spans="1:9" x14ac:dyDescent="0.2">
      <c r="A30" s="43"/>
      <c r="B30" s="51" t="s">
        <v>94</v>
      </c>
      <c r="C30" s="52">
        <v>0</v>
      </c>
      <c r="D30" s="52">
        <v>0</v>
      </c>
      <c r="E30" s="52">
        <v>0</v>
      </c>
      <c r="F30" s="53" t="s">
        <v>51</v>
      </c>
    </row>
    <row r="31" spans="1:9" x14ac:dyDescent="0.2">
      <c r="A31" s="43"/>
      <c r="B31" s="51" t="s">
        <v>95</v>
      </c>
      <c r="C31" s="52">
        <v>31417.040000000001</v>
      </c>
      <c r="D31" s="52">
        <v>9764</v>
      </c>
      <c r="E31" s="52">
        <v>21653.040000000001</v>
      </c>
      <c r="F31" s="53">
        <v>2.218</v>
      </c>
    </row>
    <row r="32" spans="1:9" x14ac:dyDescent="0.2">
      <c r="A32" s="43"/>
      <c r="B32" s="51" t="s">
        <v>52</v>
      </c>
      <c r="C32" s="52"/>
      <c r="D32" s="52"/>
      <c r="E32" s="52"/>
      <c r="F32" s="53"/>
    </row>
    <row r="33" spans="1:6" x14ac:dyDescent="0.2">
      <c r="A33" s="43"/>
      <c r="B33" s="51" t="s">
        <v>53</v>
      </c>
      <c r="C33" s="52">
        <v>675</v>
      </c>
      <c r="D33" s="52">
        <v>675</v>
      </c>
      <c r="E33" s="52">
        <v>0</v>
      </c>
      <c r="F33" s="53">
        <v>0</v>
      </c>
    </row>
    <row r="34" spans="1:6" x14ac:dyDescent="0.2">
      <c r="A34" s="43"/>
      <c r="B34" s="51" t="s">
        <v>54</v>
      </c>
      <c r="C34" s="52">
        <v>0</v>
      </c>
      <c r="D34" s="52">
        <v>50</v>
      </c>
      <c r="E34" s="52">
        <v>-50</v>
      </c>
      <c r="F34" s="53">
        <v>-1</v>
      </c>
    </row>
    <row r="35" spans="1:6" x14ac:dyDescent="0.2">
      <c r="A35" s="43"/>
      <c r="B35" s="51" t="s">
        <v>127</v>
      </c>
      <c r="C35" s="52">
        <v>237.8</v>
      </c>
      <c r="D35" s="52">
        <v>83</v>
      </c>
      <c r="E35" s="52">
        <v>154.80000000000001</v>
      </c>
      <c r="F35" s="53">
        <v>1.865</v>
      </c>
    </row>
    <row r="36" spans="1:6" x14ac:dyDescent="0.2">
      <c r="A36" s="43"/>
      <c r="B36" s="51" t="s">
        <v>55</v>
      </c>
      <c r="C36" s="52">
        <v>0</v>
      </c>
      <c r="D36" s="52">
        <v>280</v>
      </c>
      <c r="E36" s="52">
        <v>-280</v>
      </c>
      <c r="F36" s="53">
        <v>-1</v>
      </c>
    </row>
    <row r="37" spans="1:6" x14ac:dyDescent="0.2">
      <c r="A37" s="43"/>
      <c r="B37" s="51" t="s">
        <v>99</v>
      </c>
      <c r="C37" s="52"/>
      <c r="D37" s="52"/>
      <c r="E37" s="52"/>
      <c r="F37" s="53"/>
    </row>
    <row r="38" spans="1:6" x14ac:dyDescent="0.2">
      <c r="A38" s="43"/>
      <c r="B38" s="51" t="s">
        <v>101</v>
      </c>
      <c r="C38" s="52">
        <v>550</v>
      </c>
      <c r="D38" s="52">
        <v>0</v>
      </c>
      <c r="E38" s="52">
        <v>550</v>
      </c>
      <c r="F38" s="53" t="s">
        <v>51</v>
      </c>
    </row>
    <row r="39" spans="1:6" x14ac:dyDescent="0.2">
      <c r="A39" s="43"/>
      <c r="B39" s="51" t="s">
        <v>102</v>
      </c>
      <c r="C39" s="52">
        <v>380.69</v>
      </c>
      <c r="D39" s="52">
        <v>0</v>
      </c>
      <c r="E39" s="52">
        <v>380.69</v>
      </c>
      <c r="F39" s="53" t="s">
        <v>51</v>
      </c>
    </row>
    <row r="40" spans="1:6" x14ac:dyDescent="0.2">
      <c r="A40" s="43"/>
      <c r="B40" s="51" t="s">
        <v>112</v>
      </c>
      <c r="C40" s="52">
        <v>373.5</v>
      </c>
      <c r="D40" s="52">
        <v>0</v>
      </c>
      <c r="E40" s="52">
        <v>373.5</v>
      </c>
      <c r="F40" s="53" t="s">
        <v>51</v>
      </c>
    </row>
    <row r="41" spans="1:6" x14ac:dyDescent="0.2">
      <c r="A41" s="43"/>
      <c r="B41" s="51" t="s">
        <v>113</v>
      </c>
      <c r="C41" s="52">
        <v>411.6</v>
      </c>
      <c r="D41" s="52">
        <v>0</v>
      </c>
      <c r="E41" s="52">
        <v>411.6</v>
      </c>
      <c r="F41" s="53" t="s">
        <v>51</v>
      </c>
    </row>
    <row r="42" spans="1:6" x14ac:dyDescent="0.2">
      <c r="A42" s="43"/>
      <c r="B42" s="51" t="s">
        <v>103</v>
      </c>
      <c r="C42" s="52">
        <v>1715.79</v>
      </c>
      <c r="D42" s="52">
        <v>0</v>
      </c>
      <c r="E42" s="52">
        <v>1715.79</v>
      </c>
      <c r="F42" s="53" t="s">
        <v>51</v>
      </c>
    </row>
    <row r="43" spans="1:6" x14ac:dyDescent="0.2">
      <c r="A43" s="43"/>
      <c r="B43" s="51" t="s">
        <v>141</v>
      </c>
      <c r="C43" s="52">
        <v>0</v>
      </c>
      <c r="D43" s="52">
        <v>3000</v>
      </c>
      <c r="E43" s="52">
        <v>-3000</v>
      </c>
      <c r="F43" s="53">
        <v>-1</v>
      </c>
    </row>
    <row r="44" spans="1:6" x14ac:dyDescent="0.2">
      <c r="A44" s="43"/>
      <c r="B44" s="51" t="s">
        <v>136</v>
      </c>
      <c r="C44" s="52">
        <v>870.89</v>
      </c>
      <c r="D44" s="52">
        <v>742</v>
      </c>
      <c r="E44" s="52">
        <v>128.88999999999999</v>
      </c>
      <c r="F44" s="53">
        <v>0.17399999999999999</v>
      </c>
    </row>
    <row r="45" spans="1:6" x14ac:dyDescent="0.2">
      <c r="A45" s="43"/>
      <c r="B45" s="51" t="s">
        <v>56</v>
      </c>
      <c r="C45" s="52">
        <v>48.73</v>
      </c>
      <c r="D45" s="52">
        <v>142</v>
      </c>
      <c r="E45" s="52">
        <v>-93.27</v>
      </c>
      <c r="F45" s="53">
        <v>-0.65700000000000003</v>
      </c>
    </row>
    <row r="46" spans="1:6" x14ac:dyDescent="0.2">
      <c r="A46" s="43"/>
      <c r="B46" s="51" t="s">
        <v>57</v>
      </c>
      <c r="C46" s="52"/>
      <c r="D46" s="52"/>
      <c r="E46" s="52"/>
      <c r="F46" s="53"/>
    </row>
    <row r="47" spans="1:6" x14ac:dyDescent="0.2">
      <c r="A47" s="43"/>
      <c r="B47" s="51" t="s">
        <v>58</v>
      </c>
      <c r="C47" s="52">
        <v>469.09</v>
      </c>
      <c r="D47" s="52">
        <v>533</v>
      </c>
      <c r="E47" s="52">
        <v>-63.91</v>
      </c>
      <c r="F47" s="53">
        <v>-0.12</v>
      </c>
    </row>
    <row r="48" spans="1:6" x14ac:dyDescent="0.2">
      <c r="A48" s="43"/>
      <c r="B48" s="51" t="s">
        <v>59</v>
      </c>
      <c r="C48" s="52">
        <v>404.69</v>
      </c>
      <c r="D48" s="52">
        <v>405</v>
      </c>
      <c r="E48" s="52">
        <v>-0.31</v>
      </c>
      <c r="F48" s="53">
        <v>-1E-3</v>
      </c>
    </row>
    <row r="49" spans="1:6" x14ac:dyDescent="0.2">
      <c r="A49" s="43"/>
      <c r="B49" s="51" t="s">
        <v>60</v>
      </c>
      <c r="C49" s="52">
        <v>124.88</v>
      </c>
      <c r="D49" s="52">
        <v>128</v>
      </c>
      <c r="E49" s="52">
        <v>-3.12</v>
      </c>
      <c r="F49" s="53">
        <v>-2.4E-2</v>
      </c>
    </row>
    <row r="50" spans="1:6" x14ac:dyDescent="0.2">
      <c r="A50" s="43"/>
      <c r="B50" s="51" t="s">
        <v>43</v>
      </c>
      <c r="C50" s="52">
        <v>106</v>
      </c>
      <c r="D50" s="52">
        <v>290</v>
      </c>
      <c r="E50" s="52">
        <v>-184</v>
      </c>
      <c r="F50" s="53">
        <v>-0.63400000000000001</v>
      </c>
    </row>
    <row r="51" spans="1:6" x14ac:dyDescent="0.2">
      <c r="A51" s="43"/>
      <c r="B51" s="51" t="s">
        <v>44</v>
      </c>
      <c r="C51" s="52">
        <v>106</v>
      </c>
      <c r="D51" s="52">
        <v>220</v>
      </c>
      <c r="E51" s="52">
        <v>-114</v>
      </c>
      <c r="F51" s="53">
        <v>-0.51800000000000002</v>
      </c>
    </row>
    <row r="52" spans="1:6" x14ac:dyDescent="0.2">
      <c r="A52" s="43"/>
      <c r="B52" s="51" t="s">
        <v>45</v>
      </c>
      <c r="C52" s="52">
        <v>26</v>
      </c>
      <c r="D52" s="52">
        <v>70</v>
      </c>
      <c r="E52" s="52">
        <v>-44</v>
      </c>
      <c r="F52" s="53">
        <v>-0.629</v>
      </c>
    </row>
    <row r="53" spans="1:6" x14ac:dyDescent="0.2">
      <c r="A53" s="43"/>
      <c r="B53" s="51" t="s">
        <v>61</v>
      </c>
      <c r="C53" s="52">
        <v>0</v>
      </c>
      <c r="D53" s="52">
        <v>40</v>
      </c>
      <c r="E53" s="52">
        <v>-40</v>
      </c>
      <c r="F53" s="53">
        <v>-1</v>
      </c>
    </row>
    <row r="54" spans="1:6" x14ac:dyDescent="0.2">
      <c r="A54" s="43"/>
      <c r="B54" s="51" t="s">
        <v>63</v>
      </c>
      <c r="C54" s="52">
        <v>0</v>
      </c>
      <c r="D54" s="52">
        <v>271</v>
      </c>
      <c r="E54" s="52">
        <v>-271</v>
      </c>
      <c r="F54" s="53">
        <v>-1</v>
      </c>
    </row>
    <row r="55" spans="1:6" x14ac:dyDescent="0.2">
      <c r="A55" s="43"/>
      <c r="B55" s="51" t="s">
        <v>64</v>
      </c>
      <c r="C55" s="52">
        <v>1633.39</v>
      </c>
      <c r="D55" s="52">
        <v>146</v>
      </c>
      <c r="E55" s="52">
        <v>1487.39</v>
      </c>
      <c r="F55" s="53">
        <v>10.188000000000001</v>
      </c>
    </row>
    <row r="56" spans="1:6" x14ac:dyDescent="0.2">
      <c r="A56" s="43"/>
      <c r="B56" s="51" t="s">
        <v>65</v>
      </c>
      <c r="C56" s="52">
        <v>0</v>
      </c>
      <c r="D56" s="52">
        <v>100</v>
      </c>
      <c r="E56" s="52">
        <v>-100</v>
      </c>
      <c r="F56" s="53">
        <v>-1</v>
      </c>
    </row>
    <row r="57" spans="1:6" x14ac:dyDescent="0.2">
      <c r="A57" s="43"/>
      <c r="B57" s="51" t="s">
        <v>66</v>
      </c>
      <c r="C57" s="52">
        <v>0</v>
      </c>
      <c r="D57" s="52">
        <v>338</v>
      </c>
      <c r="E57" s="52">
        <v>-338</v>
      </c>
      <c r="F57" s="53">
        <v>-1</v>
      </c>
    </row>
    <row r="58" spans="1:6" x14ac:dyDescent="0.2">
      <c r="A58" s="43"/>
      <c r="B58" s="51" t="s">
        <v>108</v>
      </c>
      <c r="C58" s="52">
        <v>3330.06</v>
      </c>
      <c r="D58" s="52">
        <v>3271</v>
      </c>
      <c r="E58" s="52">
        <v>59.06</v>
      </c>
      <c r="F58" s="53">
        <v>1.7999999999999999E-2</v>
      </c>
    </row>
    <row r="59" spans="1:6" x14ac:dyDescent="0.2">
      <c r="A59" s="43"/>
      <c r="B59" s="51" t="s">
        <v>81</v>
      </c>
      <c r="C59" s="52">
        <v>837</v>
      </c>
      <c r="D59" s="52">
        <v>833</v>
      </c>
      <c r="E59" s="52">
        <v>4</v>
      </c>
      <c r="F59" s="53">
        <v>5.0000000000000001E-3</v>
      </c>
    </row>
    <row r="60" spans="1:6" x14ac:dyDescent="0.2">
      <c r="A60" s="43"/>
      <c r="B60" s="51" t="s">
        <v>109</v>
      </c>
      <c r="C60" s="52">
        <v>375</v>
      </c>
      <c r="D60" s="52">
        <v>375</v>
      </c>
      <c r="E60" s="52">
        <v>0</v>
      </c>
      <c r="F60" s="53">
        <v>0</v>
      </c>
    </row>
    <row r="61" spans="1:6" x14ac:dyDescent="0.2">
      <c r="A61" s="43"/>
      <c r="B61" s="51" t="s">
        <v>85</v>
      </c>
      <c r="C61" s="52">
        <v>337.5</v>
      </c>
      <c r="D61" s="52">
        <v>338</v>
      </c>
      <c r="E61" s="52">
        <v>-0.5</v>
      </c>
      <c r="F61" s="53">
        <v>-1E-3</v>
      </c>
    </row>
    <row r="62" spans="1:6" x14ac:dyDescent="0.2">
      <c r="A62" s="43"/>
      <c r="B62" s="51" t="s">
        <v>88</v>
      </c>
      <c r="C62" s="52">
        <v>200</v>
      </c>
      <c r="D62" s="52">
        <v>200</v>
      </c>
      <c r="E62" s="52">
        <v>0</v>
      </c>
      <c r="F62" s="53">
        <v>0</v>
      </c>
    </row>
    <row r="63" spans="1:6" x14ac:dyDescent="0.2">
      <c r="A63" s="43"/>
      <c r="B63" s="51" t="s">
        <v>62</v>
      </c>
      <c r="C63" s="52">
        <v>1436.66</v>
      </c>
      <c r="D63" s="52">
        <v>1886</v>
      </c>
      <c r="E63" s="52">
        <v>-449.34</v>
      </c>
      <c r="F63" s="53">
        <v>-0.23799999999999999</v>
      </c>
    </row>
    <row r="64" spans="1:6" x14ac:dyDescent="0.2">
      <c r="A64" s="43"/>
      <c r="B64" s="51" t="s">
        <v>84</v>
      </c>
      <c r="C64" s="52">
        <v>150</v>
      </c>
      <c r="D64" s="52">
        <v>150</v>
      </c>
      <c r="E64" s="52">
        <v>0</v>
      </c>
      <c r="F64" s="53">
        <v>0</v>
      </c>
    </row>
    <row r="65" spans="1:6" x14ac:dyDescent="0.2">
      <c r="A65" s="43"/>
      <c r="B65" s="51" t="s">
        <v>68</v>
      </c>
      <c r="C65" s="52">
        <v>54.09</v>
      </c>
      <c r="D65" s="52">
        <v>55</v>
      </c>
      <c r="E65" s="52">
        <v>-0.91</v>
      </c>
      <c r="F65" s="53">
        <v>-1.7000000000000001E-2</v>
      </c>
    </row>
    <row r="66" spans="1:6" x14ac:dyDescent="0.2">
      <c r="A66" s="43"/>
      <c r="B66" s="51" t="s">
        <v>96</v>
      </c>
      <c r="C66" s="52">
        <v>1668.26</v>
      </c>
      <c r="D66" s="52">
        <v>1625</v>
      </c>
      <c r="E66" s="52">
        <v>43.26</v>
      </c>
      <c r="F66" s="53">
        <v>2.7E-2</v>
      </c>
    </row>
    <row r="67" spans="1:6" x14ac:dyDescent="0.2">
      <c r="A67" s="43"/>
      <c r="B67" s="51" t="s">
        <v>128</v>
      </c>
      <c r="C67" s="52">
        <v>157.53</v>
      </c>
      <c r="D67" s="52">
        <v>0</v>
      </c>
      <c r="E67" s="52">
        <v>157.53</v>
      </c>
      <c r="F67" s="53" t="s">
        <v>51</v>
      </c>
    </row>
    <row r="68" spans="1:6" x14ac:dyDescent="0.2">
      <c r="A68" s="43"/>
      <c r="B68" s="51" t="s">
        <v>142</v>
      </c>
      <c r="C68" s="52">
        <v>0</v>
      </c>
      <c r="D68" s="52">
        <v>300</v>
      </c>
      <c r="E68" s="52">
        <v>-300</v>
      </c>
      <c r="F68" s="53">
        <v>-1</v>
      </c>
    </row>
    <row r="69" spans="1:6" x14ac:dyDescent="0.2">
      <c r="A69" s="43"/>
      <c r="B69" s="51" t="s">
        <v>122</v>
      </c>
      <c r="C69" s="52">
        <v>0</v>
      </c>
      <c r="D69" s="52">
        <v>54</v>
      </c>
      <c r="E69" s="52">
        <v>-54</v>
      </c>
      <c r="F69" s="53">
        <v>-1</v>
      </c>
    </row>
    <row r="70" spans="1:6" x14ac:dyDescent="0.2">
      <c r="A70" s="43"/>
      <c r="B70" s="51" t="s">
        <v>110</v>
      </c>
      <c r="C70" s="52">
        <v>71.819999999999993</v>
      </c>
      <c r="D70" s="52">
        <v>0</v>
      </c>
      <c r="E70" s="52">
        <v>71.819999999999993</v>
      </c>
      <c r="F70" s="53" t="s">
        <v>51</v>
      </c>
    </row>
    <row r="71" spans="1:6" x14ac:dyDescent="0.2">
      <c r="A71" s="43"/>
      <c r="B71" s="51" t="s">
        <v>69</v>
      </c>
      <c r="C71" s="52">
        <v>13599.52</v>
      </c>
      <c r="D71" s="52">
        <v>14714</v>
      </c>
      <c r="E71" s="52">
        <v>-1114.48</v>
      </c>
      <c r="F71" s="53">
        <v>-7.5999999999999998E-2</v>
      </c>
    </row>
    <row r="72" spans="1:6" x14ac:dyDescent="0.2">
      <c r="A72" s="43"/>
      <c r="B72" s="51" t="s">
        <v>70</v>
      </c>
      <c r="C72" s="52">
        <v>17817.52</v>
      </c>
      <c r="D72" s="52">
        <v>-4950</v>
      </c>
      <c r="E72" s="52">
        <v>22767.52</v>
      </c>
      <c r="F72" s="53">
        <v>4.5990000000000002</v>
      </c>
    </row>
    <row r="73" spans="1:6" x14ac:dyDescent="0.2">
      <c r="A73" s="43"/>
      <c r="B73" s="51" t="s">
        <v>71</v>
      </c>
      <c r="C73" s="52">
        <v>0</v>
      </c>
      <c r="D73" s="52">
        <v>0</v>
      </c>
      <c r="E73" s="52">
        <v>0</v>
      </c>
      <c r="F73" s="53" t="s">
        <v>51</v>
      </c>
    </row>
    <row r="74" spans="1:6" x14ac:dyDescent="0.2">
      <c r="A74" s="43"/>
      <c r="B74" s="51" t="s">
        <v>72</v>
      </c>
      <c r="C74" s="52">
        <v>0</v>
      </c>
      <c r="D74" s="52">
        <v>0</v>
      </c>
      <c r="E74" s="52">
        <v>0</v>
      </c>
      <c r="F74" s="53" t="s">
        <v>51</v>
      </c>
    </row>
    <row r="75" spans="1:6" x14ac:dyDescent="0.2">
      <c r="A75" s="43"/>
      <c r="B75" s="51" t="s">
        <v>73</v>
      </c>
      <c r="C75" s="52">
        <v>17817.52</v>
      </c>
      <c r="D75" s="52">
        <v>-4950</v>
      </c>
      <c r="E75" s="52">
        <v>22767.52</v>
      </c>
      <c r="F75" s="53">
        <v>4.5990000000000002</v>
      </c>
    </row>
    <row r="76" spans="1:6" x14ac:dyDescent="0.2">
      <c r="A76" s="43"/>
      <c r="B76" s="26"/>
      <c r="C76" s="27"/>
      <c r="D76" s="27"/>
      <c r="E76" s="27"/>
      <c r="F76" s="55"/>
    </row>
    <row r="77" spans="1:6" x14ac:dyDescent="0.2">
      <c r="A77" s="42"/>
      <c r="B77" s="47"/>
      <c r="C77" s="48"/>
      <c r="D77" s="49"/>
      <c r="E77" s="56"/>
      <c r="F77" s="50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"/>
  <sheetViews>
    <sheetView workbookViewId="0">
      <selection activeCell="H23" sqref="H23"/>
    </sheetView>
  </sheetViews>
  <sheetFormatPr defaultRowHeight="12.75" x14ac:dyDescent="0.2"/>
  <cols>
    <col min="1" max="1" width="1.85546875" customWidth="1"/>
    <col min="2" max="2" width="27.85546875" customWidth="1"/>
    <col min="3" max="3" width="15.5703125" customWidth="1"/>
    <col min="4" max="6" width="13" customWidth="1"/>
    <col min="7" max="7" width="10.140625" bestFit="1" customWidth="1"/>
    <col min="9" max="9" width="9.140625" bestFit="1" customWidth="1"/>
  </cols>
  <sheetData>
    <row r="1" spans="1:9" ht="7.35" customHeight="1" x14ac:dyDescent="0.2">
      <c r="A1" s="2"/>
      <c r="B1" s="18"/>
      <c r="C1" s="29"/>
      <c r="D1" s="2"/>
      <c r="E1" s="30"/>
      <c r="F1" s="30"/>
    </row>
    <row r="2" spans="1:9" x14ac:dyDescent="0.2">
      <c r="A2" s="42"/>
      <c r="B2" s="66" t="s">
        <v>0</v>
      </c>
      <c r="C2" s="67"/>
      <c r="D2" s="67"/>
      <c r="E2" s="67"/>
      <c r="F2" s="68"/>
    </row>
    <row r="3" spans="1:9" ht="20.25" x14ac:dyDescent="0.3">
      <c r="A3" s="42"/>
      <c r="B3" s="69" t="s">
        <v>32</v>
      </c>
      <c r="C3" s="70"/>
      <c r="D3" s="70"/>
      <c r="E3" s="70"/>
      <c r="F3" s="71"/>
      <c r="G3" s="14"/>
    </row>
    <row r="4" spans="1:9" x14ac:dyDescent="0.2">
      <c r="A4" s="42"/>
      <c r="B4" s="63" t="s">
        <v>143</v>
      </c>
      <c r="C4" s="64"/>
      <c r="D4" s="64"/>
      <c r="E4" s="64"/>
      <c r="F4" s="65"/>
      <c r="G4" s="14"/>
    </row>
    <row r="5" spans="1:9" x14ac:dyDescent="0.2">
      <c r="A5" s="42"/>
      <c r="B5" s="20"/>
      <c r="C5" s="31"/>
      <c r="D5" s="42"/>
      <c r="E5" s="54"/>
      <c r="F5" s="32"/>
      <c r="H5" s="14"/>
    </row>
    <row r="6" spans="1:9" x14ac:dyDescent="0.2">
      <c r="A6" s="8"/>
      <c r="B6" s="44"/>
      <c r="C6" s="45" t="s">
        <v>33</v>
      </c>
      <c r="D6" s="45" t="s">
        <v>34</v>
      </c>
      <c r="E6" s="45" t="s">
        <v>35</v>
      </c>
      <c r="F6" s="46" t="s">
        <v>36</v>
      </c>
    </row>
    <row r="7" spans="1:9" x14ac:dyDescent="0.2">
      <c r="A7" s="4"/>
      <c r="B7" s="23"/>
      <c r="C7" s="33"/>
      <c r="D7" s="33"/>
      <c r="E7" s="33"/>
      <c r="F7" s="34"/>
    </row>
    <row r="8" spans="1:9" x14ac:dyDescent="0.2">
      <c r="A8" s="43"/>
      <c r="B8" s="51" t="s">
        <v>37</v>
      </c>
      <c r="C8" s="52"/>
      <c r="D8" s="52"/>
      <c r="E8" s="52"/>
      <c r="F8" s="53"/>
      <c r="H8" s="14"/>
    </row>
    <row r="9" spans="1:9" x14ac:dyDescent="0.2">
      <c r="A9" s="43"/>
      <c r="B9" s="51" t="s">
        <v>38</v>
      </c>
      <c r="C9" s="52">
        <v>8388.48</v>
      </c>
      <c r="D9" s="52">
        <v>9091</v>
      </c>
      <c r="E9" s="52">
        <v>-702.52</v>
      </c>
      <c r="F9" s="53">
        <v>-7.6999999999999999E-2</v>
      </c>
    </row>
    <row r="10" spans="1:9" x14ac:dyDescent="0.2">
      <c r="A10" s="43"/>
      <c r="B10" s="51" t="s">
        <v>39</v>
      </c>
      <c r="C10" s="52"/>
      <c r="D10" s="52"/>
      <c r="E10" s="52"/>
      <c r="F10" s="53"/>
    </row>
    <row r="11" spans="1:9" x14ac:dyDescent="0.2">
      <c r="A11" s="43"/>
      <c r="B11" s="51" t="s">
        <v>40</v>
      </c>
      <c r="C11" s="52">
        <v>44991.85</v>
      </c>
      <c r="D11" s="52">
        <v>42672</v>
      </c>
      <c r="E11" s="52">
        <v>2319.85</v>
      </c>
      <c r="F11" s="53">
        <v>5.3999999999999999E-2</v>
      </c>
    </row>
    <row r="12" spans="1:9" x14ac:dyDescent="0.2">
      <c r="A12" s="43"/>
      <c r="B12" s="51" t="s">
        <v>41</v>
      </c>
      <c r="C12" s="52">
        <v>31347</v>
      </c>
      <c r="D12" s="52">
        <v>32424</v>
      </c>
      <c r="E12" s="52">
        <v>-1077</v>
      </c>
      <c r="F12" s="53">
        <v>-3.3000000000000002E-2</v>
      </c>
    </row>
    <row r="13" spans="1:9" x14ac:dyDescent="0.2">
      <c r="A13" s="43"/>
      <c r="B13" s="51" t="s">
        <v>42</v>
      </c>
      <c r="C13" s="52">
        <v>10410.200000000001</v>
      </c>
      <c r="D13" s="52">
        <v>10236</v>
      </c>
      <c r="E13" s="52">
        <v>174.2</v>
      </c>
      <c r="F13" s="53">
        <v>1.7000000000000001E-2</v>
      </c>
    </row>
    <row r="14" spans="1:9" x14ac:dyDescent="0.2">
      <c r="A14" s="43"/>
      <c r="B14" s="51" t="s">
        <v>43</v>
      </c>
      <c r="C14" s="52">
        <v>4120</v>
      </c>
      <c r="D14" s="52">
        <v>4056</v>
      </c>
      <c r="E14" s="52">
        <v>64</v>
      </c>
      <c r="F14" s="53">
        <v>1.6E-2</v>
      </c>
    </row>
    <row r="15" spans="1:9" x14ac:dyDescent="0.2">
      <c r="A15" s="43"/>
      <c r="B15" s="51" t="s">
        <v>44</v>
      </c>
      <c r="C15" s="52">
        <v>3260</v>
      </c>
      <c r="D15" s="52">
        <v>3084</v>
      </c>
      <c r="E15" s="52">
        <v>176</v>
      </c>
      <c r="F15" s="53">
        <v>5.7000000000000002E-2</v>
      </c>
    </row>
    <row r="16" spans="1:9" x14ac:dyDescent="0.2">
      <c r="A16" s="43"/>
      <c r="B16" s="51" t="s">
        <v>45</v>
      </c>
      <c r="C16" s="52">
        <v>1695</v>
      </c>
      <c r="D16" s="52">
        <v>972</v>
      </c>
      <c r="E16" s="52">
        <v>723</v>
      </c>
      <c r="F16" s="53">
        <v>0.74399999999999999</v>
      </c>
      <c r="G16" s="15"/>
      <c r="H16" s="15"/>
      <c r="I16" s="13"/>
    </row>
    <row r="17" spans="1:9" x14ac:dyDescent="0.2">
      <c r="A17" s="43"/>
      <c r="B17" s="51" t="s">
        <v>46</v>
      </c>
      <c r="C17" s="52">
        <v>670</v>
      </c>
      <c r="D17" s="52">
        <v>396</v>
      </c>
      <c r="E17" s="52">
        <v>274</v>
      </c>
      <c r="F17" s="53">
        <v>0.69199999999999995</v>
      </c>
      <c r="G17" s="15"/>
      <c r="H17" s="15"/>
      <c r="I17" s="13"/>
    </row>
    <row r="18" spans="1:9" x14ac:dyDescent="0.2">
      <c r="A18" s="43"/>
      <c r="B18" s="51" t="s">
        <v>47</v>
      </c>
      <c r="C18" s="52">
        <v>315.44</v>
      </c>
      <c r="D18" s="52">
        <v>1200</v>
      </c>
      <c r="E18" s="52">
        <v>-884.56</v>
      </c>
      <c r="F18" s="53">
        <v>-0.73699999999999999</v>
      </c>
    </row>
    <row r="19" spans="1:9" x14ac:dyDescent="0.2">
      <c r="A19" s="43"/>
      <c r="B19" s="51" t="s">
        <v>89</v>
      </c>
      <c r="C19" s="52">
        <v>858</v>
      </c>
      <c r="D19" s="52">
        <v>680</v>
      </c>
      <c r="E19" s="52">
        <v>178</v>
      </c>
      <c r="F19" s="53">
        <v>0.26200000000000001</v>
      </c>
    </row>
    <row r="20" spans="1:9" x14ac:dyDescent="0.2">
      <c r="A20" s="43"/>
      <c r="B20" s="51" t="s">
        <v>48</v>
      </c>
      <c r="C20" s="52">
        <v>4376.1499999999996</v>
      </c>
      <c r="D20" s="52">
        <v>3600</v>
      </c>
      <c r="E20" s="52">
        <v>776.15</v>
      </c>
      <c r="F20" s="53">
        <v>0.216</v>
      </c>
    </row>
    <row r="21" spans="1:9" x14ac:dyDescent="0.2">
      <c r="A21" s="43"/>
      <c r="B21" s="51" t="s">
        <v>87</v>
      </c>
      <c r="C21" s="52">
        <v>2400</v>
      </c>
      <c r="D21" s="52">
        <v>2400</v>
      </c>
      <c r="E21" s="52">
        <v>0</v>
      </c>
      <c r="F21" s="53">
        <v>0</v>
      </c>
    </row>
    <row r="22" spans="1:9" x14ac:dyDescent="0.2">
      <c r="A22" s="43"/>
      <c r="B22" s="51" t="s">
        <v>130</v>
      </c>
      <c r="C22" s="52">
        <v>40.909999999999997</v>
      </c>
      <c r="D22" s="52">
        <v>0</v>
      </c>
      <c r="E22" s="52">
        <v>40.909999999999997</v>
      </c>
      <c r="F22" s="53" t="s">
        <v>51</v>
      </c>
    </row>
    <row r="23" spans="1:9" x14ac:dyDescent="0.2">
      <c r="A23" s="43"/>
      <c r="B23" s="51" t="s">
        <v>125</v>
      </c>
      <c r="C23" s="52">
        <v>750</v>
      </c>
      <c r="D23" s="52">
        <v>0</v>
      </c>
      <c r="E23" s="52">
        <v>750</v>
      </c>
      <c r="F23" s="53" t="s">
        <v>51</v>
      </c>
    </row>
    <row r="24" spans="1:9" x14ac:dyDescent="0.2">
      <c r="A24" s="43"/>
      <c r="B24" s="51" t="s">
        <v>97</v>
      </c>
      <c r="C24" s="52">
        <v>7406.39</v>
      </c>
      <c r="D24" s="52">
        <v>0</v>
      </c>
      <c r="E24" s="52">
        <v>7406.39</v>
      </c>
      <c r="F24" s="53" t="s">
        <v>51</v>
      </c>
    </row>
    <row r="25" spans="1:9" x14ac:dyDescent="0.2">
      <c r="A25" s="43"/>
      <c r="B25" s="51" t="s">
        <v>111</v>
      </c>
      <c r="C25" s="52">
        <v>1477.18</v>
      </c>
      <c r="D25" s="52">
        <v>0</v>
      </c>
      <c r="E25" s="52">
        <v>1477.18</v>
      </c>
      <c r="F25" s="53" t="s">
        <v>51</v>
      </c>
    </row>
    <row r="26" spans="1:9" x14ac:dyDescent="0.2">
      <c r="A26" s="43"/>
      <c r="B26" s="51" t="s">
        <v>80</v>
      </c>
      <c r="C26" s="52">
        <v>10000</v>
      </c>
      <c r="D26" s="52">
        <v>9996</v>
      </c>
      <c r="E26" s="52">
        <v>4</v>
      </c>
      <c r="F26" s="53">
        <v>0</v>
      </c>
    </row>
    <row r="27" spans="1:9" x14ac:dyDescent="0.2">
      <c r="A27" s="43"/>
      <c r="B27" s="51" t="s">
        <v>98</v>
      </c>
      <c r="C27" s="52">
        <v>16994.87</v>
      </c>
      <c r="D27" s="52">
        <v>0</v>
      </c>
      <c r="E27" s="52">
        <v>16994.87</v>
      </c>
      <c r="F27" s="53" t="s">
        <v>51</v>
      </c>
    </row>
    <row r="28" spans="1:9" x14ac:dyDescent="0.2">
      <c r="A28" s="43"/>
      <c r="B28" s="51" t="s">
        <v>139</v>
      </c>
      <c r="C28" s="52">
        <v>965</v>
      </c>
      <c r="D28" s="52">
        <v>0</v>
      </c>
      <c r="E28" s="52">
        <v>965</v>
      </c>
      <c r="F28" s="53" t="s">
        <v>51</v>
      </c>
    </row>
    <row r="29" spans="1:9" x14ac:dyDescent="0.2">
      <c r="A29" s="43"/>
      <c r="B29" s="51" t="s">
        <v>86</v>
      </c>
      <c r="C29" s="52">
        <v>97499.96</v>
      </c>
      <c r="D29" s="52">
        <v>93840</v>
      </c>
      <c r="E29" s="52">
        <v>3659.96</v>
      </c>
      <c r="F29" s="53">
        <v>3.9E-2</v>
      </c>
      <c r="G29" s="13"/>
    </row>
    <row r="30" spans="1:9" x14ac:dyDescent="0.2">
      <c r="A30" s="43"/>
      <c r="B30" s="51" t="s">
        <v>49</v>
      </c>
      <c r="C30" s="52">
        <v>3788.63</v>
      </c>
      <c r="D30" s="52">
        <v>3000</v>
      </c>
      <c r="E30" s="52">
        <v>788.63</v>
      </c>
      <c r="F30" s="53">
        <v>0.26300000000000001</v>
      </c>
    </row>
    <row r="31" spans="1:9" x14ac:dyDescent="0.2">
      <c r="A31" s="43"/>
      <c r="B31" s="51" t="s">
        <v>140</v>
      </c>
      <c r="C31" s="52">
        <v>16576.64</v>
      </c>
      <c r="D31" s="52">
        <v>0</v>
      </c>
      <c r="E31" s="52">
        <v>16576.64</v>
      </c>
      <c r="F31" s="53" t="s">
        <v>51</v>
      </c>
    </row>
    <row r="32" spans="1:9" x14ac:dyDescent="0.2">
      <c r="A32" s="43"/>
      <c r="B32" s="51" t="s">
        <v>50</v>
      </c>
      <c r="C32" s="52">
        <v>170831.74</v>
      </c>
      <c r="D32" s="52">
        <v>123807</v>
      </c>
      <c r="E32" s="52">
        <v>47024.74</v>
      </c>
      <c r="F32" s="53">
        <v>0.38</v>
      </c>
    </row>
    <row r="33" spans="1:6" x14ac:dyDescent="0.2">
      <c r="A33" s="43"/>
      <c r="B33" s="51" t="s">
        <v>94</v>
      </c>
      <c r="C33" s="52">
        <v>0</v>
      </c>
      <c r="D33" s="52">
        <v>0</v>
      </c>
      <c r="E33" s="52">
        <v>0</v>
      </c>
      <c r="F33" s="53" t="s">
        <v>51</v>
      </c>
    </row>
    <row r="34" spans="1:6" x14ac:dyDescent="0.2">
      <c r="A34" s="43"/>
      <c r="B34" s="51" t="s">
        <v>95</v>
      </c>
      <c r="C34" s="52">
        <v>170831.74</v>
      </c>
      <c r="D34" s="52">
        <v>123807</v>
      </c>
      <c r="E34" s="52">
        <v>47024.74</v>
      </c>
      <c r="F34" s="53">
        <v>0.38</v>
      </c>
    </row>
    <row r="35" spans="1:6" x14ac:dyDescent="0.2">
      <c r="A35" s="43"/>
      <c r="B35" s="51" t="s">
        <v>52</v>
      </c>
      <c r="C35" s="52"/>
      <c r="D35" s="52"/>
      <c r="E35" s="52"/>
      <c r="F35" s="53"/>
    </row>
    <row r="36" spans="1:6" x14ac:dyDescent="0.2">
      <c r="A36" s="43"/>
      <c r="B36" s="51" t="s">
        <v>53</v>
      </c>
      <c r="C36" s="52">
        <v>8100</v>
      </c>
      <c r="D36" s="52">
        <v>8100</v>
      </c>
      <c r="E36" s="52">
        <v>0</v>
      </c>
      <c r="F36" s="53">
        <v>0</v>
      </c>
    </row>
    <row r="37" spans="1:6" x14ac:dyDescent="0.2">
      <c r="A37" s="43"/>
      <c r="B37" s="51" t="s">
        <v>54</v>
      </c>
      <c r="C37" s="52">
        <v>35.450000000000003</v>
      </c>
      <c r="D37" s="52">
        <v>600</v>
      </c>
      <c r="E37" s="52">
        <v>-564.54999999999995</v>
      </c>
      <c r="F37" s="53">
        <v>-0.94099999999999995</v>
      </c>
    </row>
    <row r="38" spans="1:6" x14ac:dyDescent="0.2">
      <c r="A38" s="43"/>
      <c r="B38" s="51" t="s">
        <v>127</v>
      </c>
      <c r="C38" s="52">
        <v>1338.62</v>
      </c>
      <c r="D38" s="52">
        <v>996</v>
      </c>
      <c r="E38" s="52">
        <v>342.62</v>
      </c>
      <c r="F38" s="53">
        <v>0.34399999999999997</v>
      </c>
    </row>
    <row r="39" spans="1:6" x14ac:dyDescent="0.2">
      <c r="A39" s="43"/>
      <c r="B39" s="51" t="s">
        <v>55</v>
      </c>
      <c r="C39" s="52">
        <v>2636.26</v>
      </c>
      <c r="D39" s="52">
        <v>3360</v>
      </c>
      <c r="E39" s="52">
        <v>-723.74</v>
      </c>
      <c r="F39" s="53">
        <v>-0.215</v>
      </c>
    </row>
    <row r="40" spans="1:6" x14ac:dyDescent="0.2">
      <c r="A40" s="43"/>
      <c r="B40" s="51" t="s">
        <v>99</v>
      </c>
      <c r="C40" s="52"/>
      <c r="D40" s="52"/>
      <c r="E40" s="52"/>
      <c r="F40" s="53"/>
    </row>
    <row r="41" spans="1:6" x14ac:dyDescent="0.2">
      <c r="A41" s="43"/>
      <c r="B41" s="51" t="s">
        <v>100</v>
      </c>
      <c r="C41" s="52">
        <v>2904.38</v>
      </c>
      <c r="D41" s="52">
        <v>0</v>
      </c>
      <c r="E41" s="52">
        <v>2904.38</v>
      </c>
      <c r="F41" s="53" t="s">
        <v>51</v>
      </c>
    </row>
    <row r="42" spans="1:6" x14ac:dyDescent="0.2">
      <c r="A42" s="43"/>
      <c r="B42" s="51" t="s">
        <v>101</v>
      </c>
      <c r="C42" s="52">
        <v>2800</v>
      </c>
      <c r="D42" s="52">
        <v>0</v>
      </c>
      <c r="E42" s="52">
        <v>2800</v>
      </c>
      <c r="F42" s="53" t="s">
        <v>51</v>
      </c>
    </row>
    <row r="43" spans="1:6" x14ac:dyDescent="0.2">
      <c r="A43" s="43"/>
      <c r="B43" s="51" t="s">
        <v>102</v>
      </c>
      <c r="C43" s="52">
        <v>3075.25</v>
      </c>
      <c r="D43" s="52">
        <v>0</v>
      </c>
      <c r="E43" s="52">
        <v>3075.25</v>
      </c>
      <c r="F43" s="53" t="s">
        <v>51</v>
      </c>
    </row>
    <row r="44" spans="1:6" x14ac:dyDescent="0.2">
      <c r="A44" s="43"/>
      <c r="B44" s="51" t="s">
        <v>126</v>
      </c>
      <c r="C44" s="52">
        <v>750</v>
      </c>
      <c r="D44" s="52">
        <v>0</v>
      </c>
      <c r="E44" s="52">
        <v>750</v>
      </c>
      <c r="F44" s="53" t="s">
        <v>51</v>
      </c>
    </row>
    <row r="45" spans="1:6" x14ac:dyDescent="0.2">
      <c r="A45" s="43"/>
      <c r="B45" s="51" t="s">
        <v>112</v>
      </c>
      <c r="C45" s="52">
        <v>3052.5</v>
      </c>
      <c r="D45" s="52">
        <v>0</v>
      </c>
      <c r="E45" s="52">
        <v>3052.5</v>
      </c>
      <c r="F45" s="53" t="s">
        <v>51</v>
      </c>
    </row>
    <row r="46" spans="1:6" x14ac:dyDescent="0.2">
      <c r="A46" s="43"/>
      <c r="B46" s="51" t="s">
        <v>113</v>
      </c>
      <c r="C46" s="52">
        <v>3872.65</v>
      </c>
      <c r="D46" s="52">
        <v>0</v>
      </c>
      <c r="E46" s="52">
        <v>3872.65</v>
      </c>
      <c r="F46" s="53" t="s">
        <v>51</v>
      </c>
    </row>
    <row r="47" spans="1:6" x14ac:dyDescent="0.2">
      <c r="A47" s="43"/>
      <c r="B47" s="51" t="s">
        <v>118</v>
      </c>
      <c r="C47" s="52">
        <v>585</v>
      </c>
      <c r="D47" s="52">
        <v>0</v>
      </c>
      <c r="E47" s="52">
        <v>585</v>
      </c>
      <c r="F47" s="53" t="s">
        <v>51</v>
      </c>
    </row>
    <row r="48" spans="1:6" x14ac:dyDescent="0.2">
      <c r="A48" s="43"/>
      <c r="B48" s="51" t="s">
        <v>107</v>
      </c>
      <c r="C48" s="52">
        <v>660</v>
      </c>
      <c r="D48" s="52">
        <v>0</v>
      </c>
      <c r="E48" s="52">
        <v>660</v>
      </c>
      <c r="F48" s="53" t="s">
        <v>51</v>
      </c>
    </row>
    <row r="49" spans="1:6" x14ac:dyDescent="0.2">
      <c r="A49" s="43"/>
      <c r="B49" s="51" t="s">
        <v>131</v>
      </c>
      <c r="C49" s="52">
        <v>60</v>
      </c>
      <c r="D49" s="52">
        <v>0</v>
      </c>
      <c r="E49" s="52">
        <v>60</v>
      </c>
      <c r="F49" s="53" t="s">
        <v>51</v>
      </c>
    </row>
    <row r="50" spans="1:6" x14ac:dyDescent="0.2">
      <c r="A50" s="43"/>
      <c r="B50" s="51" t="s">
        <v>132</v>
      </c>
      <c r="C50" s="52">
        <v>500</v>
      </c>
      <c r="D50" s="52">
        <v>0</v>
      </c>
      <c r="E50" s="52">
        <v>500</v>
      </c>
      <c r="F50" s="53" t="s">
        <v>51</v>
      </c>
    </row>
    <row r="51" spans="1:6" x14ac:dyDescent="0.2">
      <c r="A51" s="43"/>
      <c r="B51" s="51" t="s">
        <v>119</v>
      </c>
      <c r="C51" s="52">
        <v>69.010000000000005</v>
      </c>
      <c r="D51" s="52">
        <v>0</v>
      </c>
      <c r="E51" s="52">
        <v>69.010000000000005</v>
      </c>
      <c r="F51" s="53" t="s">
        <v>51</v>
      </c>
    </row>
    <row r="52" spans="1:6" x14ac:dyDescent="0.2">
      <c r="A52" s="43"/>
      <c r="B52" s="51" t="s">
        <v>133</v>
      </c>
      <c r="C52" s="52">
        <v>928.71</v>
      </c>
      <c r="D52" s="52">
        <v>0</v>
      </c>
      <c r="E52" s="52">
        <v>928.71</v>
      </c>
      <c r="F52" s="53" t="s">
        <v>51</v>
      </c>
    </row>
    <row r="53" spans="1:6" x14ac:dyDescent="0.2">
      <c r="A53" s="43"/>
      <c r="B53" s="51" t="s">
        <v>134</v>
      </c>
      <c r="C53" s="52">
        <v>615</v>
      </c>
      <c r="D53" s="52">
        <v>0</v>
      </c>
      <c r="E53" s="52">
        <v>615</v>
      </c>
      <c r="F53" s="53" t="s">
        <v>51</v>
      </c>
    </row>
    <row r="54" spans="1:6" x14ac:dyDescent="0.2">
      <c r="A54" s="43"/>
      <c r="B54" s="51" t="s">
        <v>135</v>
      </c>
      <c r="C54" s="52">
        <v>100</v>
      </c>
      <c r="D54" s="52">
        <v>0</v>
      </c>
      <c r="E54" s="52">
        <v>100</v>
      </c>
      <c r="F54" s="53" t="s">
        <v>51</v>
      </c>
    </row>
    <row r="55" spans="1:6" x14ac:dyDescent="0.2">
      <c r="A55" s="43"/>
      <c r="B55" s="51" t="s">
        <v>103</v>
      </c>
      <c r="C55" s="52">
        <v>19972.5</v>
      </c>
      <c r="D55" s="52">
        <v>0</v>
      </c>
      <c r="E55" s="52">
        <v>19972.5</v>
      </c>
      <c r="F55" s="53" t="s">
        <v>51</v>
      </c>
    </row>
    <row r="56" spans="1:6" x14ac:dyDescent="0.2">
      <c r="A56" s="43"/>
      <c r="B56" s="51" t="s">
        <v>114</v>
      </c>
      <c r="C56" s="52">
        <v>1000</v>
      </c>
      <c r="D56" s="52">
        <v>0</v>
      </c>
      <c r="E56" s="52">
        <v>1000</v>
      </c>
      <c r="F56" s="53" t="s">
        <v>51</v>
      </c>
    </row>
    <row r="57" spans="1:6" x14ac:dyDescent="0.2">
      <c r="A57" s="43"/>
      <c r="B57" s="51" t="s">
        <v>121</v>
      </c>
      <c r="C57" s="52">
        <v>477.18</v>
      </c>
      <c r="D57" s="52">
        <v>0</v>
      </c>
      <c r="E57" s="52">
        <v>477.18</v>
      </c>
      <c r="F57" s="53" t="s">
        <v>51</v>
      </c>
    </row>
    <row r="58" spans="1:6" x14ac:dyDescent="0.2">
      <c r="A58" s="43"/>
      <c r="B58" s="51" t="s">
        <v>141</v>
      </c>
      <c r="C58" s="52">
        <v>0</v>
      </c>
      <c r="D58" s="52">
        <v>3000</v>
      </c>
      <c r="E58" s="52">
        <v>-3000</v>
      </c>
      <c r="F58" s="53">
        <v>-1</v>
      </c>
    </row>
    <row r="59" spans="1:6" x14ac:dyDescent="0.2">
      <c r="A59" s="43"/>
      <c r="B59" s="51" t="s">
        <v>115</v>
      </c>
      <c r="C59" s="52">
        <v>3000</v>
      </c>
      <c r="D59" s="52">
        <v>0</v>
      </c>
      <c r="E59" s="52">
        <v>3000</v>
      </c>
      <c r="F59" s="53" t="s">
        <v>51</v>
      </c>
    </row>
    <row r="60" spans="1:6" x14ac:dyDescent="0.2">
      <c r="A60" s="43"/>
      <c r="B60" s="51" t="s">
        <v>136</v>
      </c>
      <c r="C60" s="52">
        <v>1870.89</v>
      </c>
      <c r="D60" s="52">
        <v>742</v>
      </c>
      <c r="E60" s="52">
        <v>1128.8900000000001</v>
      </c>
      <c r="F60" s="53">
        <v>1.5209999999999999</v>
      </c>
    </row>
    <row r="61" spans="1:6" x14ac:dyDescent="0.2">
      <c r="A61" s="43"/>
      <c r="B61" s="51" t="s">
        <v>56</v>
      </c>
      <c r="C61" s="52">
        <v>1815.45</v>
      </c>
      <c r="D61" s="52">
        <v>1704</v>
      </c>
      <c r="E61" s="52">
        <v>111.45</v>
      </c>
      <c r="F61" s="53">
        <v>6.5000000000000002E-2</v>
      </c>
    </row>
    <row r="62" spans="1:6" x14ac:dyDescent="0.2">
      <c r="A62" s="43"/>
      <c r="B62" s="51" t="s">
        <v>57</v>
      </c>
      <c r="C62" s="52"/>
      <c r="D62" s="52"/>
      <c r="E62" s="52"/>
      <c r="F62" s="53"/>
    </row>
    <row r="63" spans="1:6" x14ac:dyDescent="0.2">
      <c r="A63" s="43"/>
      <c r="B63" s="51" t="s">
        <v>58</v>
      </c>
      <c r="C63" s="52">
        <v>7262.56</v>
      </c>
      <c r="D63" s="52">
        <v>6396</v>
      </c>
      <c r="E63" s="52">
        <v>866.56</v>
      </c>
      <c r="F63" s="53">
        <v>0.13500000000000001</v>
      </c>
    </row>
    <row r="64" spans="1:6" x14ac:dyDescent="0.2">
      <c r="A64" s="43"/>
      <c r="B64" s="51" t="s">
        <v>59</v>
      </c>
      <c r="C64" s="52">
        <v>5071.97</v>
      </c>
      <c r="D64" s="52">
        <v>4860</v>
      </c>
      <c r="E64" s="52">
        <v>211.97</v>
      </c>
      <c r="F64" s="53">
        <v>4.3999999999999997E-2</v>
      </c>
    </row>
    <row r="65" spans="1:6" x14ac:dyDescent="0.2">
      <c r="A65" s="43"/>
      <c r="B65" s="51" t="s">
        <v>60</v>
      </c>
      <c r="C65" s="52">
        <v>1716.08</v>
      </c>
      <c r="D65" s="52">
        <v>1536</v>
      </c>
      <c r="E65" s="52">
        <v>180.08</v>
      </c>
      <c r="F65" s="53">
        <v>0.11700000000000001</v>
      </c>
    </row>
    <row r="66" spans="1:6" x14ac:dyDescent="0.2">
      <c r="A66" s="43"/>
      <c r="B66" s="51" t="s">
        <v>43</v>
      </c>
      <c r="C66" s="52">
        <v>3128</v>
      </c>
      <c r="D66" s="52">
        <v>3480</v>
      </c>
      <c r="E66" s="52">
        <v>-352</v>
      </c>
      <c r="F66" s="53">
        <v>-0.10100000000000001</v>
      </c>
    </row>
    <row r="67" spans="1:6" x14ac:dyDescent="0.2">
      <c r="A67" s="43"/>
      <c r="B67" s="51" t="s">
        <v>44</v>
      </c>
      <c r="C67" s="52">
        <v>2194</v>
      </c>
      <c r="D67" s="52">
        <v>2640</v>
      </c>
      <c r="E67" s="52">
        <v>-446</v>
      </c>
      <c r="F67" s="53">
        <v>-0.16900000000000001</v>
      </c>
    </row>
    <row r="68" spans="1:6" x14ac:dyDescent="0.2">
      <c r="A68" s="43"/>
      <c r="B68" s="51" t="s">
        <v>45</v>
      </c>
      <c r="C68" s="52">
        <v>1300</v>
      </c>
      <c r="D68" s="52">
        <v>840</v>
      </c>
      <c r="E68" s="52">
        <v>460</v>
      </c>
      <c r="F68" s="53">
        <v>0.54800000000000004</v>
      </c>
    </row>
    <row r="69" spans="1:6" x14ac:dyDescent="0.2">
      <c r="A69" s="43"/>
      <c r="B69" s="51" t="s">
        <v>61</v>
      </c>
      <c r="C69" s="52">
        <v>120</v>
      </c>
      <c r="D69" s="52">
        <v>480</v>
      </c>
      <c r="E69" s="52">
        <v>-360</v>
      </c>
      <c r="F69" s="53">
        <v>-0.75</v>
      </c>
    </row>
    <row r="70" spans="1:6" x14ac:dyDescent="0.2">
      <c r="A70" s="43"/>
      <c r="B70" s="51" t="s">
        <v>63</v>
      </c>
      <c r="C70" s="52">
        <v>2450</v>
      </c>
      <c r="D70" s="52">
        <v>3252</v>
      </c>
      <c r="E70" s="52">
        <v>-802</v>
      </c>
      <c r="F70" s="53">
        <v>-0.247</v>
      </c>
    </row>
    <row r="71" spans="1:6" x14ac:dyDescent="0.2">
      <c r="A71" s="43"/>
      <c r="B71" s="51" t="s">
        <v>64</v>
      </c>
      <c r="C71" s="52">
        <v>4745.43</v>
      </c>
      <c r="D71" s="52">
        <v>1752</v>
      </c>
      <c r="E71" s="52">
        <v>2993.43</v>
      </c>
      <c r="F71" s="53">
        <v>1.7090000000000001</v>
      </c>
    </row>
    <row r="72" spans="1:6" x14ac:dyDescent="0.2">
      <c r="A72" s="43"/>
      <c r="B72" s="51" t="s">
        <v>65</v>
      </c>
      <c r="C72" s="52">
        <v>704.1</v>
      </c>
      <c r="D72" s="52">
        <v>1200</v>
      </c>
      <c r="E72" s="52">
        <v>-495.9</v>
      </c>
      <c r="F72" s="53">
        <v>-0.41299999999999998</v>
      </c>
    </row>
    <row r="73" spans="1:6" x14ac:dyDescent="0.2">
      <c r="A73" s="43"/>
      <c r="B73" s="51" t="s">
        <v>66</v>
      </c>
      <c r="C73" s="52">
        <v>0</v>
      </c>
      <c r="D73" s="52">
        <v>4056</v>
      </c>
      <c r="E73" s="52">
        <v>-4056</v>
      </c>
      <c r="F73" s="53">
        <v>-1</v>
      </c>
    </row>
    <row r="74" spans="1:6" x14ac:dyDescent="0.2">
      <c r="A74" s="43"/>
      <c r="B74" s="51" t="s">
        <v>108</v>
      </c>
      <c r="C74" s="52">
        <v>42272.56</v>
      </c>
      <c r="D74" s="52">
        <v>39252</v>
      </c>
      <c r="E74" s="52">
        <v>3020.56</v>
      </c>
      <c r="F74" s="53">
        <v>7.6999999999999999E-2</v>
      </c>
    </row>
    <row r="75" spans="1:6" x14ac:dyDescent="0.2">
      <c r="A75" s="43"/>
      <c r="B75" s="51" t="s">
        <v>81</v>
      </c>
      <c r="C75" s="52">
        <v>10000</v>
      </c>
      <c r="D75" s="52">
        <v>9996</v>
      </c>
      <c r="E75" s="52">
        <v>4</v>
      </c>
      <c r="F75" s="53">
        <v>0</v>
      </c>
    </row>
    <row r="76" spans="1:6" x14ac:dyDescent="0.2">
      <c r="A76" s="43"/>
      <c r="B76" s="51" t="s">
        <v>109</v>
      </c>
      <c r="C76" s="52">
        <v>1490</v>
      </c>
      <c r="D76" s="52">
        <v>1500</v>
      </c>
      <c r="E76" s="52">
        <v>-10</v>
      </c>
      <c r="F76" s="53">
        <v>-7.0000000000000001E-3</v>
      </c>
    </row>
    <row r="77" spans="1:6" x14ac:dyDescent="0.2">
      <c r="A77" s="43"/>
      <c r="B77" s="51" t="s">
        <v>104</v>
      </c>
      <c r="C77" s="52">
        <v>3660.7</v>
      </c>
      <c r="D77" s="52">
        <v>3712</v>
      </c>
      <c r="E77" s="52">
        <v>-51.3</v>
      </c>
      <c r="F77" s="53">
        <v>-1.4E-2</v>
      </c>
    </row>
    <row r="78" spans="1:6" x14ac:dyDescent="0.2">
      <c r="A78" s="43"/>
      <c r="B78" s="51" t="s">
        <v>85</v>
      </c>
      <c r="C78" s="52">
        <v>4050</v>
      </c>
      <c r="D78" s="52">
        <v>4056</v>
      </c>
      <c r="E78" s="52">
        <v>-6</v>
      </c>
      <c r="F78" s="53">
        <v>-1E-3</v>
      </c>
    </row>
    <row r="79" spans="1:6" x14ac:dyDescent="0.2">
      <c r="A79" s="43"/>
      <c r="B79" s="51" t="s">
        <v>67</v>
      </c>
      <c r="C79" s="52">
        <v>304.75</v>
      </c>
      <c r="D79" s="52">
        <v>100</v>
      </c>
      <c r="E79" s="52">
        <v>204.75</v>
      </c>
      <c r="F79" s="53">
        <v>2.048</v>
      </c>
    </row>
    <row r="80" spans="1:6" x14ac:dyDescent="0.2">
      <c r="A80" s="43"/>
      <c r="B80" s="51" t="s">
        <v>120</v>
      </c>
      <c r="C80" s="52">
        <v>0</v>
      </c>
      <c r="D80" s="52">
        <v>300</v>
      </c>
      <c r="E80" s="52">
        <v>-300</v>
      </c>
      <c r="F80" s="53">
        <v>-1</v>
      </c>
    </row>
    <row r="81" spans="1:6" x14ac:dyDescent="0.2">
      <c r="A81" s="43"/>
      <c r="B81" s="51" t="s">
        <v>88</v>
      </c>
      <c r="C81" s="52">
        <v>2400</v>
      </c>
      <c r="D81" s="52">
        <v>2400</v>
      </c>
      <c r="E81" s="52">
        <v>0</v>
      </c>
      <c r="F81" s="53">
        <v>0</v>
      </c>
    </row>
    <row r="82" spans="1:6" x14ac:dyDescent="0.2">
      <c r="A82" s="43"/>
      <c r="B82" s="51" t="s">
        <v>62</v>
      </c>
      <c r="C82" s="52">
        <v>23192.61</v>
      </c>
      <c r="D82" s="52">
        <v>22632</v>
      </c>
      <c r="E82" s="52">
        <v>560.61</v>
      </c>
      <c r="F82" s="53">
        <v>2.5000000000000001E-2</v>
      </c>
    </row>
    <row r="83" spans="1:6" x14ac:dyDescent="0.2">
      <c r="A83" s="43"/>
      <c r="B83" s="51" t="s">
        <v>116</v>
      </c>
      <c r="C83" s="52">
        <v>219.02</v>
      </c>
      <c r="D83" s="52">
        <v>0</v>
      </c>
      <c r="E83" s="52">
        <v>219.02</v>
      </c>
      <c r="F83" s="53" t="s">
        <v>51</v>
      </c>
    </row>
    <row r="84" spans="1:6" x14ac:dyDescent="0.2">
      <c r="A84" s="43"/>
      <c r="B84" s="51" t="s">
        <v>84</v>
      </c>
      <c r="C84" s="52">
        <v>1800</v>
      </c>
      <c r="D84" s="52">
        <v>1800</v>
      </c>
      <c r="E84" s="52">
        <v>0</v>
      </c>
      <c r="F84" s="53">
        <v>0</v>
      </c>
    </row>
    <row r="85" spans="1:6" x14ac:dyDescent="0.2">
      <c r="A85" s="43"/>
      <c r="B85" s="51" t="s">
        <v>124</v>
      </c>
      <c r="C85" s="52">
        <v>118.64</v>
      </c>
      <c r="D85" s="52">
        <v>0</v>
      </c>
      <c r="E85" s="52">
        <v>118.64</v>
      </c>
      <c r="F85" s="53" t="s">
        <v>51</v>
      </c>
    </row>
    <row r="86" spans="1:6" x14ac:dyDescent="0.2">
      <c r="A86" s="43"/>
      <c r="B86" s="51" t="s">
        <v>68</v>
      </c>
      <c r="C86" s="52">
        <v>649.08000000000004</v>
      </c>
      <c r="D86" s="52">
        <v>660</v>
      </c>
      <c r="E86" s="52">
        <v>-10.92</v>
      </c>
      <c r="F86" s="53">
        <v>-1.7000000000000001E-2</v>
      </c>
    </row>
    <row r="87" spans="1:6" x14ac:dyDescent="0.2">
      <c r="A87" s="43"/>
      <c r="B87" s="51" t="s">
        <v>96</v>
      </c>
      <c r="C87" s="52">
        <v>6543.26</v>
      </c>
      <c r="D87" s="52">
        <v>6500</v>
      </c>
      <c r="E87" s="52">
        <v>43.26</v>
      </c>
      <c r="F87" s="53">
        <v>7.0000000000000001E-3</v>
      </c>
    </row>
    <row r="88" spans="1:6" x14ac:dyDescent="0.2">
      <c r="A88" s="43"/>
      <c r="B88" s="51" t="s">
        <v>128</v>
      </c>
      <c r="C88" s="52">
        <v>1553.36</v>
      </c>
      <c r="D88" s="52">
        <v>1600</v>
      </c>
      <c r="E88" s="52">
        <v>-46.64</v>
      </c>
      <c r="F88" s="53">
        <v>-2.9000000000000001E-2</v>
      </c>
    </row>
    <row r="89" spans="1:6" x14ac:dyDescent="0.2">
      <c r="A89" s="43"/>
      <c r="B89" s="51" t="s">
        <v>142</v>
      </c>
      <c r="C89" s="52">
        <v>0</v>
      </c>
      <c r="D89" s="52">
        <v>300</v>
      </c>
      <c r="E89" s="52">
        <v>-300</v>
      </c>
      <c r="F89" s="53">
        <v>-1</v>
      </c>
    </row>
    <row r="90" spans="1:6" x14ac:dyDescent="0.2">
      <c r="A90" s="43"/>
      <c r="B90" s="51" t="s">
        <v>122</v>
      </c>
      <c r="C90" s="52">
        <v>75.78</v>
      </c>
      <c r="D90" s="52">
        <v>54</v>
      </c>
      <c r="E90" s="52">
        <v>21.78</v>
      </c>
      <c r="F90" s="53">
        <v>0.40300000000000002</v>
      </c>
    </row>
    <row r="91" spans="1:6" x14ac:dyDescent="0.2">
      <c r="A91" s="43"/>
      <c r="B91" s="51" t="s">
        <v>110</v>
      </c>
      <c r="C91" s="52">
        <v>590.66</v>
      </c>
      <c r="D91" s="52">
        <v>962</v>
      </c>
      <c r="E91" s="52">
        <v>-371.34</v>
      </c>
      <c r="F91" s="53">
        <v>-0.38600000000000001</v>
      </c>
    </row>
    <row r="92" spans="1:6" x14ac:dyDescent="0.2">
      <c r="A92" s="43"/>
      <c r="B92" s="51" t="s">
        <v>117</v>
      </c>
      <c r="C92" s="52">
        <v>21.82</v>
      </c>
      <c r="D92" s="52">
        <v>275</v>
      </c>
      <c r="E92" s="52">
        <v>-253.18</v>
      </c>
      <c r="F92" s="53">
        <v>-0.92100000000000004</v>
      </c>
    </row>
    <row r="93" spans="1:6" x14ac:dyDescent="0.2">
      <c r="A93" s="43"/>
      <c r="B93" s="51" t="s">
        <v>69</v>
      </c>
      <c r="C93" s="52">
        <v>144688.12</v>
      </c>
      <c r="D93" s="52">
        <v>122461</v>
      </c>
      <c r="E93" s="52">
        <v>22227.119999999999</v>
      </c>
      <c r="F93" s="53">
        <v>0.182</v>
      </c>
    </row>
    <row r="94" spans="1:6" x14ac:dyDescent="0.2">
      <c r="A94" s="43"/>
      <c r="B94" s="51" t="s">
        <v>70</v>
      </c>
      <c r="C94" s="52">
        <v>26143.62</v>
      </c>
      <c r="D94" s="52">
        <v>1346</v>
      </c>
      <c r="E94" s="52">
        <v>24797.62</v>
      </c>
      <c r="F94" s="53">
        <v>18.422999999999998</v>
      </c>
    </row>
    <row r="95" spans="1:6" x14ac:dyDescent="0.2">
      <c r="A95" s="43"/>
      <c r="B95" s="51" t="s">
        <v>71</v>
      </c>
      <c r="C95" s="52">
        <v>0</v>
      </c>
      <c r="D95" s="52">
        <v>0</v>
      </c>
      <c r="E95" s="52">
        <v>0</v>
      </c>
      <c r="F95" s="53" t="s">
        <v>51</v>
      </c>
    </row>
    <row r="96" spans="1:6" x14ac:dyDescent="0.2">
      <c r="A96" s="43"/>
      <c r="B96" s="51" t="s">
        <v>72</v>
      </c>
      <c r="C96" s="52">
        <v>0</v>
      </c>
      <c r="D96" s="52">
        <v>0</v>
      </c>
      <c r="E96" s="52">
        <v>0</v>
      </c>
      <c r="F96" s="53" t="s">
        <v>51</v>
      </c>
    </row>
    <row r="97" spans="1:6" x14ac:dyDescent="0.2">
      <c r="A97" s="43"/>
      <c r="B97" s="51" t="s">
        <v>73</v>
      </c>
      <c r="C97" s="52">
        <v>26143.62</v>
      </c>
      <c r="D97" s="52">
        <v>1346</v>
      </c>
      <c r="E97" s="52">
        <v>24797.62</v>
      </c>
      <c r="F97" s="53">
        <v>18.422999999999998</v>
      </c>
    </row>
    <row r="98" spans="1:6" x14ac:dyDescent="0.2">
      <c r="A98" s="43"/>
      <c r="B98" s="26"/>
      <c r="C98" s="27"/>
      <c r="D98" s="27"/>
      <c r="E98" s="27"/>
      <c r="F98" s="55"/>
    </row>
    <row r="99" spans="1:6" x14ac:dyDescent="0.2">
      <c r="A99" s="42"/>
      <c r="B99" s="47"/>
      <c r="C99" s="48"/>
      <c r="D99" s="49"/>
      <c r="E99" s="56"/>
      <c r="F99" s="50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3"/>
  <sheetViews>
    <sheetView topLeftCell="A109" workbookViewId="0">
      <selection activeCell="E133" sqref="E133"/>
    </sheetView>
  </sheetViews>
  <sheetFormatPr defaultRowHeight="12.75" x14ac:dyDescent="0.2"/>
  <cols>
    <col min="1" max="1" width="2" customWidth="1"/>
    <col min="2" max="2" width="31.140625" customWidth="1"/>
    <col min="3" max="4" width="15" customWidth="1"/>
    <col min="5" max="5" width="10.140625" customWidth="1"/>
    <col min="6" max="6" width="22.85546875" customWidth="1"/>
    <col min="7" max="7" width="9.140625" bestFit="1" customWidth="1"/>
    <col min="8" max="8" width="9.85546875" customWidth="1"/>
  </cols>
  <sheetData>
    <row r="1" spans="1:8" ht="6.6" customHeight="1" x14ac:dyDescent="0.2">
      <c r="A1" s="2"/>
      <c r="B1" s="18"/>
      <c r="C1" s="29"/>
      <c r="D1" s="30"/>
    </row>
    <row r="2" spans="1:8" x14ac:dyDescent="0.2">
      <c r="A2" s="42"/>
      <c r="B2" s="66" t="s">
        <v>0</v>
      </c>
      <c r="C2" s="67"/>
      <c r="D2" s="68"/>
    </row>
    <row r="3" spans="1:8" ht="20.25" x14ac:dyDescent="0.3">
      <c r="A3" s="42"/>
      <c r="B3" s="69" t="s">
        <v>82</v>
      </c>
      <c r="C3" s="70"/>
      <c r="D3" s="71"/>
    </row>
    <row r="4" spans="1:8" ht="15" x14ac:dyDescent="0.25">
      <c r="A4" s="42"/>
      <c r="B4" s="63" t="s">
        <v>144</v>
      </c>
      <c r="C4" s="64"/>
      <c r="D4" s="65"/>
      <c r="F4" s="37"/>
      <c r="G4" s="37"/>
    </row>
    <row r="5" spans="1:8" ht="15" x14ac:dyDescent="0.25">
      <c r="A5" s="42"/>
      <c r="B5" s="20"/>
      <c r="C5" s="31"/>
      <c r="D5" s="32"/>
      <c r="F5" s="38"/>
      <c r="G5" s="39"/>
    </row>
    <row r="6" spans="1:8" ht="15" x14ac:dyDescent="0.25">
      <c r="A6" s="60"/>
      <c r="B6" s="44" t="s">
        <v>74</v>
      </c>
      <c r="C6" s="45" t="s">
        <v>33</v>
      </c>
      <c r="D6" s="46" t="s">
        <v>75</v>
      </c>
      <c r="F6" s="38"/>
      <c r="G6" s="39"/>
    </row>
    <row r="7" spans="1:8" ht="15" x14ac:dyDescent="0.25">
      <c r="A7" s="61"/>
      <c r="B7" s="23"/>
      <c r="C7" s="33"/>
      <c r="D7" s="34"/>
      <c r="F7" s="38"/>
      <c r="G7" s="39"/>
    </row>
    <row r="8" spans="1:8" ht="14.45" customHeight="1" x14ac:dyDescent="0.25">
      <c r="A8" s="35"/>
      <c r="B8" s="12"/>
      <c r="C8" s="52"/>
      <c r="D8" s="11"/>
      <c r="F8" s="38"/>
      <c r="G8" s="39"/>
    </row>
    <row r="9" spans="1:8" ht="14.45" customHeight="1" x14ac:dyDescent="0.25">
      <c r="A9" s="35"/>
      <c r="B9" s="59" t="s">
        <v>89</v>
      </c>
      <c r="C9" s="52"/>
      <c r="D9" s="11"/>
      <c r="F9" s="37"/>
      <c r="G9" s="39"/>
    </row>
    <row r="10" spans="1:8" ht="14.45" customHeight="1" x14ac:dyDescent="0.25">
      <c r="A10" s="35"/>
      <c r="B10" s="12"/>
      <c r="C10" s="52"/>
      <c r="D10" s="11"/>
      <c r="F10" s="38"/>
      <c r="G10" s="39"/>
    </row>
    <row r="11" spans="1:8" ht="14.45" customHeight="1" x14ac:dyDescent="0.25">
      <c r="A11" s="35"/>
      <c r="B11" s="12" t="s">
        <v>37</v>
      </c>
      <c r="C11" s="52"/>
      <c r="D11" s="11"/>
      <c r="G11" s="39"/>
      <c r="H11" s="13"/>
    </row>
    <row r="12" spans="1:8" ht="14.45" customHeight="1" x14ac:dyDescent="0.2">
      <c r="A12" s="35"/>
      <c r="B12" s="12" t="s">
        <v>89</v>
      </c>
      <c r="C12" s="52">
        <f>588-300</f>
        <v>288</v>
      </c>
      <c r="D12" s="11">
        <f>1158-300</f>
        <v>858</v>
      </c>
    </row>
    <row r="13" spans="1:8" ht="14.45" customHeight="1" x14ac:dyDescent="0.2">
      <c r="A13" s="35"/>
      <c r="B13" s="12" t="s">
        <v>50</v>
      </c>
      <c r="C13" s="52">
        <f>SUM(C12)</f>
        <v>288</v>
      </c>
      <c r="D13" s="11">
        <f>SUM(D12)</f>
        <v>858</v>
      </c>
    </row>
    <row r="14" spans="1:8" ht="14.45" customHeight="1" x14ac:dyDescent="0.2">
      <c r="A14" s="35"/>
      <c r="B14" s="12"/>
      <c r="C14" s="52"/>
      <c r="D14" s="11"/>
    </row>
    <row r="15" spans="1:8" ht="14.45" customHeight="1" x14ac:dyDescent="0.2">
      <c r="A15" s="35"/>
      <c r="B15" s="12" t="s">
        <v>73</v>
      </c>
      <c r="C15" s="52">
        <f>C13</f>
        <v>288</v>
      </c>
      <c r="D15" s="11">
        <f>D13</f>
        <v>858</v>
      </c>
    </row>
    <row r="16" spans="1:8" ht="14.45" customHeight="1" x14ac:dyDescent="0.2">
      <c r="A16" s="35"/>
      <c r="B16" s="12"/>
      <c r="C16" s="52"/>
      <c r="D16" s="11"/>
    </row>
    <row r="17" spans="1:4" ht="14.45" customHeight="1" x14ac:dyDescent="0.2">
      <c r="A17" s="35"/>
      <c r="B17" s="59" t="s">
        <v>48</v>
      </c>
      <c r="C17" s="52"/>
      <c r="D17" s="11"/>
    </row>
    <row r="18" spans="1:4" ht="14.45" customHeight="1" x14ac:dyDescent="0.2">
      <c r="A18" s="35"/>
      <c r="B18" s="12"/>
      <c r="C18" s="52"/>
      <c r="D18" s="11"/>
    </row>
    <row r="19" spans="1:4" ht="14.45" customHeight="1" x14ac:dyDescent="0.2">
      <c r="A19" s="35"/>
      <c r="B19" s="12" t="s">
        <v>37</v>
      </c>
      <c r="C19" s="52"/>
      <c r="D19" s="11"/>
    </row>
    <row r="20" spans="1:4" ht="14.45" customHeight="1" x14ac:dyDescent="0.2">
      <c r="A20" s="35"/>
      <c r="B20" s="12" t="s">
        <v>48</v>
      </c>
      <c r="C20" s="52">
        <v>0</v>
      </c>
      <c r="D20" s="11">
        <v>4376.1499999999996</v>
      </c>
    </row>
    <row r="21" spans="1:4" ht="14.45" customHeight="1" x14ac:dyDescent="0.2">
      <c r="A21" s="35"/>
      <c r="B21" s="12" t="s">
        <v>87</v>
      </c>
      <c r="C21" s="52">
        <v>200</v>
      </c>
      <c r="D21" s="11">
        <v>2400</v>
      </c>
    </row>
    <row r="22" spans="1:4" ht="14.45" customHeight="1" x14ac:dyDescent="0.2">
      <c r="A22" s="35"/>
      <c r="B22" s="12" t="s">
        <v>50</v>
      </c>
      <c r="C22" s="52">
        <v>200</v>
      </c>
      <c r="D22" s="11">
        <v>6776.15</v>
      </c>
    </row>
    <row r="23" spans="1:4" ht="14.45" customHeight="1" x14ac:dyDescent="0.2">
      <c r="A23" s="35"/>
      <c r="B23" s="12"/>
      <c r="C23" s="52"/>
      <c r="D23" s="11"/>
    </row>
    <row r="24" spans="1:4" ht="14.45" customHeight="1" x14ac:dyDescent="0.2">
      <c r="A24" s="35"/>
      <c r="B24" s="12" t="s">
        <v>76</v>
      </c>
      <c r="C24" s="52"/>
      <c r="D24" s="11"/>
    </row>
    <row r="25" spans="1:4" ht="14.45" customHeight="1" x14ac:dyDescent="0.2">
      <c r="A25" s="35"/>
      <c r="B25" s="12" t="s">
        <v>55</v>
      </c>
      <c r="C25" s="52">
        <v>0</v>
      </c>
      <c r="D25" s="11">
        <v>2636.26</v>
      </c>
    </row>
    <row r="26" spans="1:4" ht="14.45" customHeight="1" x14ac:dyDescent="0.2">
      <c r="A26" s="35"/>
      <c r="B26" s="12" t="s">
        <v>136</v>
      </c>
      <c r="C26" s="52">
        <v>370.89</v>
      </c>
      <c r="D26" s="11">
        <v>370.89</v>
      </c>
    </row>
    <row r="27" spans="1:4" ht="14.45" customHeight="1" x14ac:dyDescent="0.2">
      <c r="A27" s="35"/>
      <c r="B27" s="12" t="s">
        <v>56</v>
      </c>
      <c r="C27" s="52">
        <v>48.73</v>
      </c>
      <c r="D27" s="11">
        <v>1426.11</v>
      </c>
    </row>
    <row r="28" spans="1:4" ht="14.45" customHeight="1" x14ac:dyDescent="0.2">
      <c r="A28" s="35"/>
      <c r="B28" s="12" t="s">
        <v>109</v>
      </c>
      <c r="C28" s="52">
        <v>250</v>
      </c>
      <c r="D28" s="11">
        <v>990</v>
      </c>
    </row>
    <row r="29" spans="1:4" ht="14.45" customHeight="1" x14ac:dyDescent="0.2">
      <c r="A29" s="35"/>
      <c r="B29" s="12" t="s">
        <v>67</v>
      </c>
      <c r="C29" s="52">
        <v>0</v>
      </c>
      <c r="D29" s="11">
        <v>76.95</v>
      </c>
    </row>
    <row r="30" spans="1:4" ht="14.45" customHeight="1" x14ac:dyDescent="0.2">
      <c r="A30" s="35"/>
      <c r="B30" s="12" t="s">
        <v>77</v>
      </c>
      <c r="C30" s="52">
        <v>669.62</v>
      </c>
      <c r="D30" s="11">
        <v>5500.21</v>
      </c>
    </row>
    <row r="31" spans="1:4" ht="14.45" customHeight="1" x14ac:dyDescent="0.2">
      <c r="A31" s="35"/>
      <c r="B31" s="12"/>
      <c r="C31" s="52"/>
      <c r="D31" s="11"/>
    </row>
    <row r="32" spans="1:4" ht="14.45" customHeight="1" x14ac:dyDescent="0.2">
      <c r="A32" s="35"/>
      <c r="B32" s="12" t="s">
        <v>73</v>
      </c>
      <c r="C32" s="52">
        <v>-469.62</v>
      </c>
      <c r="D32" s="11">
        <v>1275.94</v>
      </c>
    </row>
    <row r="33" spans="1:4" ht="14.45" customHeight="1" x14ac:dyDescent="0.2">
      <c r="A33" s="35"/>
      <c r="B33" s="12"/>
      <c r="C33" s="52"/>
      <c r="D33" s="11"/>
    </row>
    <row r="34" spans="1:4" ht="14.45" customHeight="1" x14ac:dyDescent="0.2">
      <c r="A34" s="35"/>
      <c r="B34" s="59" t="s">
        <v>79</v>
      </c>
      <c r="C34" s="52"/>
      <c r="D34" s="11"/>
    </row>
    <row r="35" spans="1:4" ht="14.45" customHeight="1" x14ac:dyDescent="0.2">
      <c r="A35" s="35"/>
      <c r="B35" s="12"/>
      <c r="C35" s="52"/>
      <c r="D35" s="11"/>
    </row>
    <row r="36" spans="1:4" ht="14.45" customHeight="1" x14ac:dyDescent="0.2">
      <c r="A36" s="35"/>
      <c r="B36" s="12" t="s">
        <v>37</v>
      </c>
      <c r="C36" s="52"/>
      <c r="D36" s="11"/>
    </row>
    <row r="37" spans="1:4" ht="14.45" customHeight="1" x14ac:dyDescent="0.2">
      <c r="A37" s="35"/>
      <c r="B37" s="12" t="s">
        <v>40</v>
      </c>
      <c r="C37" s="52">
        <v>3127.3</v>
      </c>
      <c r="D37" s="11">
        <v>44991.85</v>
      </c>
    </row>
    <row r="38" spans="1:4" ht="14.45" customHeight="1" x14ac:dyDescent="0.2">
      <c r="A38" s="35"/>
      <c r="B38" s="12" t="s">
        <v>41</v>
      </c>
      <c r="C38" s="52">
        <v>2697.9</v>
      </c>
      <c r="D38" s="11">
        <v>31347</v>
      </c>
    </row>
    <row r="39" spans="1:4" ht="14.45" customHeight="1" x14ac:dyDescent="0.2">
      <c r="A39" s="35"/>
      <c r="B39" s="12" t="s">
        <v>42</v>
      </c>
      <c r="C39" s="52">
        <v>832.55</v>
      </c>
      <c r="D39" s="11">
        <v>10410.200000000001</v>
      </c>
    </row>
    <row r="40" spans="1:4" ht="14.45" customHeight="1" x14ac:dyDescent="0.2">
      <c r="A40" s="35"/>
      <c r="B40" s="12" t="s">
        <v>43</v>
      </c>
      <c r="C40" s="52">
        <v>245</v>
      </c>
      <c r="D40" s="11">
        <v>4120</v>
      </c>
    </row>
    <row r="41" spans="1:4" ht="14.45" customHeight="1" x14ac:dyDescent="0.2">
      <c r="A41" s="35"/>
      <c r="B41" s="12" t="s">
        <v>44</v>
      </c>
      <c r="C41" s="52">
        <v>235</v>
      </c>
      <c r="D41" s="11">
        <v>3260</v>
      </c>
    </row>
    <row r="42" spans="1:4" ht="14.45" customHeight="1" x14ac:dyDescent="0.2">
      <c r="A42" s="35"/>
      <c r="B42" s="12" t="s">
        <v>45</v>
      </c>
      <c r="C42" s="52">
        <v>65</v>
      </c>
      <c r="D42" s="11">
        <v>1695</v>
      </c>
    </row>
    <row r="43" spans="1:4" ht="14.45" customHeight="1" x14ac:dyDescent="0.2">
      <c r="A43" s="35"/>
      <c r="B43" s="12" t="s">
        <v>46</v>
      </c>
      <c r="C43" s="52">
        <v>50</v>
      </c>
      <c r="D43" s="11">
        <v>670</v>
      </c>
    </row>
    <row r="44" spans="1:4" ht="14.45" customHeight="1" x14ac:dyDescent="0.2">
      <c r="A44" s="35"/>
      <c r="B44" s="12" t="s">
        <v>47</v>
      </c>
      <c r="C44" s="52">
        <v>0</v>
      </c>
      <c r="D44" s="11">
        <v>315.44</v>
      </c>
    </row>
    <row r="45" spans="1:4" ht="14.45" customHeight="1" x14ac:dyDescent="0.2">
      <c r="A45" s="35"/>
      <c r="B45" s="12" t="s">
        <v>50</v>
      </c>
      <c r="C45" s="52">
        <v>7252.75</v>
      </c>
      <c r="D45" s="11">
        <v>96809.49</v>
      </c>
    </row>
    <row r="46" spans="1:4" ht="14.45" customHeight="1" x14ac:dyDescent="0.2">
      <c r="A46" s="35"/>
      <c r="B46" s="12"/>
      <c r="C46" s="52"/>
      <c r="D46" s="11"/>
    </row>
    <row r="47" spans="1:4" ht="14.45" customHeight="1" x14ac:dyDescent="0.2">
      <c r="A47" s="35"/>
      <c r="B47" s="12" t="s">
        <v>76</v>
      </c>
      <c r="C47" s="52"/>
      <c r="D47" s="11"/>
    </row>
    <row r="48" spans="1:4" ht="14.45" customHeight="1" x14ac:dyDescent="0.2">
      <c r="A48" s="35"/>
      <c r="B48" s="12" t="s">
        <v>127</v>
      </c>
      <c r="C48" s="52">
        <v>230.17</v>
      </c>
      <c r="D48" s="11">
        <v>925.4</v>
      </c>
    </row>
    <row r="49" spans="1:4" ht="14.45" customHeight="1" x14ac:dyDescent="0.2">
      <c r="A49" s="35"/>
      <c r="B49" s="12" t="s">
        <v>115</v>
      </c>
      <c r="C49" s="52">
        <v>0</v>
      </c>
      <c r="D49" s="11">
        <v>3000</v>
      </c>
    </row>
    <row r="50" spans="1:4" ht="14.45" customHeight="1" x14ac:dyDescent="0.2">
      <c r="A50" s="35"/>
      <c r="B50" s="12" t="s">
        <v>136</v>
      </c>
      <c r="C50" s="52">
        <v>500</v>
      </c>
      <c r="D50" s="11">
        <v>1500</v>
      </c>
    </row>
    <row r="51" spans="1:4" ht="14.45" customHeight="1" x14ac:dyDescent="0.2">
      <c r="A51" s="35"/>
      <c r="B51" s="12" t="s">
        <v>56</v>
      </c>
      <c r="C51" s="52">
        <v>0</v>
      </c>
      <c r="D51" s="11">
        <v>389.34</v>
      </c>
    </row>
    <row r="52" spans="1:4" ht="14.45" customHeight="1" x14ac:dyDescent="0.2">
      <c r="A52" s="35"/>
      <c r="B52" s="12" t="s">
        <v>58</v>
      </c>
      <c r="C52" s="52">
        <v>469.09</v>
      </c>
      <c r="D52" s="11">
        <v>7262.56</v>
      </c>
    </row>
    <row r="53" spans="1:4" ht="14.45" customHeight="1" x14ac:dyDescent="0.2">
      <c r="A53" s="35"/>
      <c r="B53" s="12" t="s">
        <v>59</v>
      </c>
      <c r="C53" s="52">
        <v>404.69</v>
      </c>
      <c r="D53" s="11">
        <v>5071.97</v>
      </c>
    </row>
    <row r="54" spans="1:4" ht="14.45" customHeight="1" x14ac:dyDescent="0.2">
      <c r="A54" s="35"/>
      <c r="B54" s="12" t="s">
        <v>60</v>
      </c>
      <c r="C54" s="52">
        <v>124.88</v>
      </c>
      <c r="D54" s="11">
        <v>1716.08</v>
      </c>
    </row>
    <row r="55" spans="1:4" ht="14.45" customHeight="1" x14ac:dyDescent="0.2">
      <c r="A55" s="35"/>
      <c r="B55" s="12" t="s">
        <v>43</v>
      </c>
      <c r="C55" s="52">
        <v>106</v>
      </c>
      <c r="D55" s="11">
        <v>3128</v>
      </c>
    </row>
    <row r="56" spans="1:4" ht="14.45" customHeight="1" x14ac:dyDescent="0.2">
      <c r="A56" s="35"/>
      <c r="B56" s="12" t="s">
        <v>44</v>
      </c>
      <c r="C56" s="52">
        <v>106</v>
      </c>
      <c r="D56" s="11">
        <v>2194</v>
      </c>
    </row>
    <row r="57" spans="1:4" ht="14.45" customHeight="1" x14ac:dyDescent="0.2">
      <c r="A57" s="35"/>
      <c r="B57" s="12" t="s">
        <v>45</v>
      </c>
      <c r="C57" s="52">
        <v>26</v>
      </c>
      <c r="D57" s="11">
        <v>1300</v>
      </c>
    </row>
    <row r="58" spans="1:4" ht="14.45" customHeight="1" x14ac:dyDescent="0.2">
      <c r="A58" s="35"/>
      <c r="B58" s="12" t="s">
        <v>61</v>
      </c>
      <c r="C58" s="52">
        <v>0</v>
      </c>
      <c r="D58" s="11">
        <v>120</v>
      </c>
    </row>
    <row r="59" spans="1:4" ht="14.45" customHeight="1" x14ac:dyDescent="0.2">
      <c r="A59" s="35"/>
      <c r="B59" s="12" t="s">
        <v>63</v>
      </c>
      <c r="C59" s="52">
        <v>0</v>
      </c>
      <c r="D59" s="11">
        <v>2450</v>
      </c>
    </row>
    <row r="60" spans="1:4" ht="14.45" customHeight="1" x14ac:dyDescent="0.2">
      <c r="A60" s="35"/>
      <c r="B60" s="12" t="s">
        <v>64</v>
      </c>
      <c r="C60" s="52">
        <v>1633.39</v>
      </c>
      <c r="D60" s="11">
        <v>4745.43</v>
      </c>
    </row>
    <row r="61" spans="1:4" ht="14.45" customHeight="1" x14ac:dyDescent="0.2">
      <c r="A61" s="35"/>
      <c r="B61" s="12" t="s">
        <v>65</v>
      </c>
      <c r="C61" s="52">
        <v>0</v>
      </c>
      <c r="D61" s="11">
        <v>704.1</v>
      </c>
    </row>
    <row r="62" spans="1:4" ht="14.45" customHeight="1" x14ac:dyDescent="0.2">
      <c r="A62" s="35"/>
      <c r="B62" s="12" t="s">
        <v>108</v>
      </c>
      <c r="C62" s="52">
        <v>3330.06</v>
      </c>
      <c r="D62" s="11">
        <v>42272.56</v>
      </c>
    </row>
    <row r="63" spans="1:4" x14ac:dyDescent="0.2">
      <c r="A63" s="35"/>
      <c r="B63" s="12" t="s">
        <v>81</v>
      </c>
      <c r="C63" s="52">
        <v>837</v>
      </c>
      <c r="D63" s="11">
        <v>10000</v>
      </c>
    </row>
    <row r="64" spans="1:4" x14ac:dyDescent="0.2">
      <c r="A64" s="35"/>
      <c r="B64" s="12" t="s">
        <v>67</v>
      </c>
      <c r="C64" s="52">
        <v>0</v>
      </c>
      <c r="D64" s="11">
        <v>227.8</v>
      </c>
    </row>
    <row r="65" spans="1:4" x14ac:dyDescent="0.2">
      <c r="A65" s="35"/>
      <c r="B65" s="12" t="s">
        <v>96</v>
      </c>
      <c r="C65" s="52">
        <v>1668.26</v>
      </c>
      <c r="D65" s="11">
        <v>6543.26</v>
      </c>
    </row>
    <row r="66" spans="1:4" x14ac:dyDescent="0.2">
      <c r="A66" s="35"/>
      <c r="B66" s="12" t="s">
        <v>110</v>
      </c>
      <c r="C66" s="52">
        <v>71.819999999999993</v>
      </c>
      <c r="D66" s="11">
        <v>373.02</v>
      </c>
    </row>
    <row r="67" spans="1:4" x14ac:dyDescent="0.2">
      <c r="A67" s="35"/>
      <c r="B67" s="12" t="s">
        <v>77</v>
      </c>
      <c r="C67" s="52">
        <v>9507.36</v>
      </c>
      <c r="D67" s="11">
        <v>93923.520000000004</v>
      </c>
    </row>
    <row r="68" spans="1:4" x14ac:dyDescent="0.2">
      <c r="A68" s="35"/>
      <c r="B68" s="12"/>
      <c r="C68" s="52"/>
      <c r="D68" s="11"/>
    </row>
    <row r="69" spans="1:4" x14ac:dyDescent="0.2">
      <c r="A69" s="35"/>
      <c r="B69" s="12" t="s">
        <v>73</v>
      </c>
      <c r="C69" s="52">
        <v>-2254.61</v>
      </c>
      <c r="D69" s="11">
        <v>2885.97</v>
      </c>
    </row>
    <row r="70" spans="1:4" x14ac:dyDescent="0.2">
      <c r="A70" s="35"/>
      <c r="B70" s="12"/>
      <c r="C70" s="52"/>
      <c r="D70" s="11"/>
    </row>
    <row r="71" spans="1:4" x14ac:dyDescent="0.2">
      <c r="A71" s="35"/>
      <c r="B71" s="59" t="s">
        <v>78</v>
      </c>
      <c r="C71" s="52"/>
      <c r="D71" s="11"/>
    </row>
    <row r="72" spans="1:4" x14ac:dyDescent="0.2">
      <c r="A72" s="35"/>
      <c r="B72" s="12"/>
      <c r="C72" s="52"/>
      <c r="D72" s="11"/>
    </row>
    <row r="73" spans="1:4" x14ac:dyDescent="0.2">
      <c r="A73" s="35"/>
      <c r="B73" s="12" t="s">
        <v>37</v>
      </c>
      <c r="C73" s="52"/>
      <c r="D73" s="11"/>
    </row>
    <row r="74" spans="1:4" x14ac:dyDescent="0.2">
      <c r="A74" s="35"/>
      <c r="B74" s="12" t="s">
        <v>38</v>
      </c>
      <c r="C74" s="52">
        <v>0</v>
      </c>
      <c r="D74" s="11">
        <v>8388.48</v>
      </c>
    </row>
    <row r="75" spans="1:4" x14ac:dyDescent="0.2">
      <c r="A75" s="35"/>
      <c r="B75" s="12" t="s">
        <v>111</v>
      </c>
      <c r="C75" s="52">
        <v>0</v>
      </c>
      <c r="D75" s="11">
        <v>1477.18</v>
      </c>
    </row>
    <row r="76" spans="1:4" x14ac:dyDescent="0.2">
      <c r="A76" s="35"/>
      <c r="B76" s="12" t="s">
        <v>80</v>
      </c>
      <c r="C76" s="52">
        <v>837</v>
      </c>
      <c r="D76" s="11">
        <v>10000</v>
      </c>
    </row>
    <row r="77" spans="1:4" x14ac:dyDescent="0.2">
      <c r="A77" s="35"/>
      <c r="B77" s="12" t="s">
        <v>49</v>
      </c>
      <c r="C77" s="52">
        <v>3774.63</v>
      </c>
      <c r="D77" s="11">
        <v>3788.63</v>
      </c>
    </row>
    <row r="78" spans="1:4" x14ac:dyDescent="0.2">
      <c r="A78" s="35"/>
      <c r="B78" s="12" t="s">
        <v>140</v>
      </c>
      <c r="C78" s="52">
        <v>16576.64</v>
      </c>
      <c r="D78" s="11">
        <v>16576.64</v>
      </c>
    </row>
    <row r="79" spans="1:4" x14ac:dyDescent="0.2">
      <c r="A79" s="35"/>
      <c r="B79" s="12" t="s">
        <v>50</v>
      </c>
      <c r="C79" s="52">
        <v>21188.27</v>
      </c>
      <c r="D79" s="11">
        <v>40230.93</v>
      </c>
    </row>
    <row r="80" spans="1:4" x14ac:dyDescent="0.2">
      <c r="A80" s="35"/>
      <c r="B80" s="12"/>
      <c r="C80" s="52"/>
      <c r="D80" s="11"/>
    </row>
    <row r="81" spans="1:4" x14ac:dyDescent="0.2">
      <c r="A81" s="35"/>
      <c r="B81" s="12" t="s">
        <v>76</v>
      </c>
      <c r="C81" s="52"/>
      <c r="D81" s="11"/>
    </row>
    <row r="82" spans="1:4" x14ac:dyDescent="0.2">
      <c r="A82" s="35"/>
      <c r="B82" s="12" t="s">
        <v>53</v>
      </c>
      <c r="C82" s="52">
        <v>675</v>
      </c>
      <c r="D82" s="11">
        <v>8100</v>
      </c>
    </row>
    <row r="83" spans="1:4" x14ac:dyDescent="0.2">
      <c r="A83" s="35"/>
      <c r="B83" s="12" t="s">
        <v>54</v>
      </c>
      <c r="C83" s="52">
        <v>0</v>
      </c>
      <c r="D83" s="11">
        <v>35.450000000000003</v>
      </c>
    </row>
    <row r="84" spans="1:4" x14ac:dyDescent="0.2">
      <c r="A84" s="35"/>
      <c r="B84" s="12" t="s">
        <v>127</v>
      </c>
      <c r="C84" s="52">
        <v>0</v>
      </c>
      <c r="D84" s="11">
        <v>286.01</v>
      </c>
    </row>
    <row r="85" spans="1:4" x14ac:dyDescent="0.2">
      <c r="A85" s="35"/>
      <c r="B85" s="12" t="s">
        <v>114</v>
      </c>
      <c r="C85" s="52">
        <v>0</v>
      </c>
      <c r="D85" s="11">
        <v>1000</v>
      </c>
    </row>
    <row r="86" spans="1:4" x14ac:dyDescent="0.2">
      <c r="A86" s="35"/>
      <c r="B86" s="12" t="s">
        <v>121</v>
      </c>
      <c r="C86" s="52">
        <v>0</v>
      </c>
      <c r="D86" s="11">
        <v>477.18</v>
      </c>
    </row>
    <row r="87" spans="1:4" x14ac:dyDescent="0.2">
      <c r="A87" s="35"/>
      <c r="B87" s="12" t="s">
        <v>109</v>
      </c>
      <c r="C87" s="52">
        <v>125</v>
      </c>
      <c r="D87" s="11">
        <v>500</v>
      </c>
    </row>
    <row r="88" spans="1:4" x14ac:dyDescent="0.2">
      <c r="A88" s="35"/>
      <c r="B88" s="12" t="s">
        <v>104</v>
      </c>
      <c r="C88" s="52">
        <v>0</v>
      </c>
      <c r="D88" s="11">
        <v>3660.7</v>
      </c>
    </row>
    <row r="89" spans="1:4" x14ac:dyDescent="0.2">
      <c r="A89" s="35"/>
      <c r="B89" s="12" t="s">
        <v>85</v>
      </c>
      <c r="C89" s="52">
        <v>337.5</v>
      </c>
      <c r="D89" s="11">
        <v>4050</v>
      </c>
    </row>
    <row r="90" spans="1:4" x14ac:dyDescent="0.2">
      <c r="A90" s="35"/>
      <c r="B90" s="12" t="s">
        <v>88</v>
      </c>
      <c r="C90" s="52">
        <v>200</v>
      </c>
      <c r="D90" s="11">
        <v>2400</v>
      </c>
    </row>
    <row r="91" spans="1:4" x14ac:dyDescent="0.2">
      <c r="A91" s="35"/>
      <c r="B91" s="12" t="s">
        <v>116</v>
      </c>
      <c r="C91" s="52">
        <v>0</v>
      </c>
      <c r="D91" s="11">
        <v>219.02</v>
      </c>
    </row>
    <row r="92" spans="1:4" x14ac:dyDescent="0.2">
      <c r="A92" s="35"/>
      <c r="B92" s="12" t="s">
        <v>84</v>
      </c>
      <c r="C92" s="52">
        <v>150</v>
      </c>
      <c r="D92" s="11">
        <v>1800</v>
      </c>
    </row>
    <row r="93" spans="1:4" x14ac:dyDescent="0.2">
      <c r="A93" s="35"/>
      <c r="B93" s="12" t="s">
        <v>124</v>
      </c>
      <c r="C93" s="52">
        <v>0</v>
      </c>
      <c r="D93" s="11">
        <v>118.64</v>
      </c>
    </row>
    <row r="94" spans="1:4" x14ac:dyDescent="0.2">
      <c r="A94" s="35"/>
      <c r="B94" s="12" t="s">
        <v>68</v>
      </c>
      <c r="C94" s="52">
        <v>54.09</v>
      </c>
      <c r="D94" s="11">
        <v>649.08000000000004</v>
      </c>
    </row>
    <row r="95" spans="1:4" x14ac:dyDescent="0.2">
      <c r="A95" s="35"/>
      <c r="B95" s="12" t="s">
        <v>128</v>
      </c>
      <c r="C95" s="52">
        <v>157.53</v>
      </c>
      <c r="D95" s="11">
        <v>1553.36</v>
      </c>
    </row>
    <row r="96" spans="1:4" x14ac:dyDescent="0.2">
      <c r="A96" s="35"/>
      <c r="B96" s="12" t="s">
        <v>122</v>
      </c>
      <c r="C96" s="52">
        <v>0</v>
      </c>
      <c r="D96" s="11">
        <v>75.78</v>
      </c>
    </row>
    <row r="97" spans="1:4" x14ac:dyDescent="0.2">
      <c r="A97" s="35"/>
      <c r="B97" s="12" t="s">
        <v>110</v>
      </c>
      <c r="C97" s="52">
        <v>0</v>
      </c>
      <c r="D97" s="11">
        <v>217.64</v>
      </c>
    </row>
    <row r="98" spans="1:4" x14ac:dyDescent="0.2">
      <c r="A98" s="35"/>
      <c r="B98" s="12" t="s">
        <v>117</v>
      </c>
      <c r="C98" s="52">
        <v>0</v>
      </c>
      <c r="D98" s="11">
        <v>21.82</v>
      </c>
    </row>
    <row r="99" spans="1:4" x14ac:dyDescent="0.2">
      <c r="A99" s="35"/>
      <c r="B99" s="12" t="s">
        <v>77</v>
      </c>
      <c r="C99" s="52">
        <v>1699.12</v>
      </c>
      <c r="D99" s="11">
        <v>25164.68</v>
      </c>
    </row>
    <row r="100" spans="1:4" x14ac:dyDescent="0.2">
      <c r="A100" s="35"/>
      <c r="B100" s="12"/>
      <c r="C100" s="52"/>
      <c r="D100" s="11"/>
    </row>
    <row r="101" spans="1:4" x14ac:dyDescent="0.2">
      <c r="A101" s="35"/>
      <c r="B101" s="12" t="s">
        <v>73</v>
      </c>
      <c r="C101" s="52">
        <v>19489.150000000001</v>
      </c>
      <c r="D101" s="11">
        <v>15066.25</v>
      </c>
    </row>
    <row r="102" spans="1:4" x14ac:dyDescent="0.2">
      <c r="A102" s="35"/>
      <c r="B102" s="12"/>
      <c r="C102" s="52"/>
      <c r="D102" s="11"/>
    </row>
    <row r="103" spans="1:4" x14ac:dyDescent="0.2">
      <c r="A103" s="35"/>
      <c r="B103" s="59" t="s">
        <v>105</v>
      </c>
      <c r="C103" s="52"/>
      <c r="D103" s="11"/>
    </row>
    <row r="104" spans="1:4" ht="13.5" customHeight="1" x14ac:dyDescent="0.2">
      <c r="A104" s="35"/>
      <c r="B104" s="12"/>
      <c r="C104" s="52"/>
      <c r="D104" s="11"/>
    </row>
    <row r="105" spans="1:4" x14ac:dyDescent="0.2">
      <c r="A105" s="35"/>
      <c r="B105" s="12" t="s">
        <v>37</v>
      </c>
      <c r="C105" s="52"/>
      <c r="D105" s="11"/>
    </row>
    <row r="106" spans="1:4" x14ac:dyDescent="0.2">
      <c r="A106" s="35"/>
      <c r="B106" s="12" t="s">
        <v>130</v>
      </c>
      <c r="C106" s="52">
        <v>0</v>
      </c>
      <c r="D106" s="11">
        <v>40.909999999999997</v>
      </c>
    </row>
    <row r="107" spans="1:4" x14ac:dyDescent="0.2">
      <c r="A107" s="35"/>
      <c r="B107" s="12" t="s">
        <v>125</v>
      </c>
      <c r="C107" s="52">
        <v>0</v>
      </c>
      <c r="D107" s="11">
        <v>750</v>
      </c>
    </row>
    <row r="108" spans="1:4" x14ac:dyDescent="0.2">
      <c r="A108" s="35"/>
      <c r="B108" s="12" t="s">
        <v>97</v>
      </c>
      <c r="C108" s="52">
        <v>1087.42</v>
      </c>
      <c r="D108" s="11">
        <v>7406.39</v>
      </c>
    </row>
    <row r="109" spans="1:4" x14ac:dyDescent="0.2">
      <c r="A109" s="35"/>
      <c r="B109" s="12" t="s">
        <v>98</v>
      </c>
      <c r="C109" s="52">
        <v>900.6</v>
      </c>
      <c r="D109" s="11">
        <v>16994.87</v>
      </c>
    </row>
    <row r="110" spans="1:4" x14ac:dyDescent="0.2">
      <c r="A110" s="35"/>
      <c r="B110" s="12" t="s">
        <v>139</v>
      </c>
      <c r="C110" s="52">
        <v>500</v>
      </c>
      <c r="D110" s="11">
        <v>965</v>
      </c>
    </row>
    <row r="111" spans="1:4" x14ac:dyDescent="0.2">
      <c r="A111" s="35"/>
      <c r="B111" s="12" t="s">
        <v>50</v>
      </c>
      <c r="C111" s="52">
        <v>2488.02</v>
      </c>
      <c r="D111" s="11">
        <v>26157.17</v>
      </c>
    </row>
    <row r="112" spans="1:4" x14ac:dyDescent="0.2">
      <c r="A112" s="35"/>
      <c r="B112" s="12"/>
      <c r="C112" s="52"/>
      <c r="D112" s="11"/>
    </row>
    <row r="113" spans="1:4" x14ac:dyDescent="0.2">
      <c r="A113" s="35"/>
      <c r="B113" s="12" t="s">
        <v>76</v>
      </c>
      <c r="C113" s="52"/>
      <c r="D113" s="11"/>
    </row>
    <row r="114" spans="1:4" x14ac:dyDescent="0.2">
      <c r="A114" s="35"/>
      <c r="B114" s="12" t="s">
        <v>127</v>
      </c>
      <c r="C114" s="52">
        <v>7.63</v>
      </c>
      <c r="D114" s="11">
        <v>127.21</v>
      </c>
    </row>
    <row r="115" spans="1:4" ht="15.6" customHeight="1" x14ac:dyDescent="0.2">
      <c r="A115" s="35"/>
      <c r="B115" s="12" t="s">
        <v>100</v>
      </c>
      <c r="C115" s="52">
        <v>0</v>
      </c>
      <c r="D115" s="11">
        <v>2904.38</v>
      </c>
    </row>
    <row r="116" spans="1:4" x14ac:dyDescent="0.2">
      <c r="A116" s="35"/>
      <c r="B116" s="12" t="s">
        <v>101</v>
      </c>
      <c r="C116" s="52">
        <v>550</v>
      </c>
      <c r="D116" s="11">
        <v>2800</v>
      </c>
    </row>
    <row r="117" spans="1:4" x14ac:dyDescent="0.2">
      <c r="A117" s="35"/>
      <c r="B117" s="12" t="s">
        <v>102</v>
      </c>
      <c r="C117" s="52">
        <v>380.69</v>
      </c>
      <c r="D117" s="11">
        <v>3075.25</v>
      </c>
    </row>
    <row r="118" spans="1:4" x14ac:dyDescent="0.2">
      <c r="A118" s="35"/>
      <c r="B118" s="12" t="s">
        <v>126</v>
      </c>
      <c r="C118" s="52">
        <v>0</v>
      </c>
      <c r="D118" s="11">
        <v>750</v>
      </c>
    </row>
    <row r="119" spans="1:4" x14ac:dyDescent="0.2">
      <c r="A119" s="35"/>
      <c r="B119" s="12" t="s">
        <v>112</v>
      </c>
      <c r="C119" s="52">
        <v>373.5</v>
      </c>
      <c r="D119" s="11">
        <v>3052.5</v>
      </c>
    </row>
    <row r="120" spans="1:4" x14ac:dyDescent="0.2">
      <c r="A120" s="35"/>
      <c r="B120" s="12" t="s">
        <v>113</v>
      </c>
      <c r="C120" s="52">
        <v>411.6</v>
      </c>
      <c r="D120" s="11">
        <v>3872.65</v>
      </c>
    </row>
    <row r="121" spans="1:4" x14ac:dyDescent="0.2">
      <c r="A121" s="35"/>
      <c r="B121" s="12" t="s">
        <v>118</v>
      </c>
      <c r="C121" s="52">
        <v>0</v>
      </c>
      <c r="D121" s="11">
        <v>585</v>
      </c>
    </row>
    <row r="122" spans="1:4" x14ac:dyDescent="0.2">
      <c r="A122" s="35"/>
      <c r="B122" s="12" t="s">
        <v>107</v>
      </c>
      <c r="C122" s="52">
        <v>0</v>
      </c>
      <c r="D122" s="11">
        <v>660</v>
      </c>
    </row>
    <row r="123" spans="1:4" x14ac:dyDescent="0.2">
      <c r="A123" s="35"/>
      <c r="B123" s="12" t="s">
        <v>131</v>
      </c>
      <c r="C123" s="52">
        <v>0</v>
      </c>
      <c r="D123" s="11">
        <v>60</v>
      </c>
    </row>
    <row r="124" spans="1:4" x14ac:dyDescent="0.2">
      <c r="A124" s="35"/>
      <c r="B124" s="12" t="s">
        <v>132</v>
      </c>
      <c r="C124" s="52">
        <v>0</v>
      </c>
      <c r="D124" s="11">
        <v>500</v>
      </c>
    </row>
    <row r="125" spans="1:4" x14ac:dyDescent="0.2">
      <c r="A125" s="35"/>
      <c r="B125" s="12" t="s">
        <v>119</v>
      </c>
      <c r="C125" s="52">
        <v>0</v>
      </c>
      <c r="D125" s="11">
        <v>69.010000000000005</v>
      </c>
    </row>
    <row r="126" spans="1:4" x14ac:dyDescent="0.2">
      <c r="A126" s="35"/>
      <c r="B126" s="12" t="s">
        <v>133</v>
      </c>
      <c r="C126" s="52">
        <v>0</v>
      </c>
      <c r="D126" s="11">
        <v>928.71</v>
      </c>
    </row>
    <row r="127" spans="1:4" x14ac:dyDescent="0.2">
      <c r="A127" s="35"/>
      <c r="B127" s="12" t="s">
        <v>134</v>
      </c>
      <c r="C127" s="52">
        <v>0</v>
      </c>
      <c r="D127" s="11">
        <v>615</v>
      </c>
    </row>
    <row r="128" spans="1:4" x14ac:dyDescent="0.2">
      <c r="A128" s="35"/>
      <c r="B128" s="12" t="s">
        <v>135</v>
      </c>
      <c r="C128" s="52">
        <v>0</v>
      </c>
      <c r="D128" s="11">
        <v>100</v>
      </c>
    </row>
    <row r="129" spans="1:4" x14ac:dyDescent="0.2">
      <c r="A129" s="35"/>
      <c r="B129" s="12" t="s">
        <v>77</v>
      </c>
      <c r="C129" s="52">
        <v>1723.42</v>
      </c>
      <c r="D129" s="11">
        <v>20099.71</v>
      </c>
    </row>
    <row r="130" spans="1:4" ht="15" customHeight="1" x14ac:dyDescent="0.2">
      <c r="A130" s="35"/>
      <c r="B130" s="12"/>
      <c r="C130" s="52"/>
      <c r="D130" s="11"/>
    </row>
    <row r="131" spans="1:4" x14ac:dyDescent="0.2">
      <c r="A131" s="35"/>
      <c r="B131" s="12" t="s">
        <v>73</v>
      </c>
      <c r="C131" s="52">
        <v>764.6</v>
      </c>
      <c r="D131" s="11">
        <v>6057.46</v>
      </c>
    </row>
    <row r="132" spans="1:4" x14ac:dyDescent="0.2">
      <c r="A132" s="43"/>
      <c r="B132" s="40"/>
      <c r="C132" s="27"/>
      <c r="D132" s="36"/>
    </row>
    <row r="133" spans="1:4" x14ac:dyDescent="0.2">
      <c r="A133" s="42"/>
      <c r="B133" s="57" t="s">
        <v>129</v>
      </c>
      <c r="C133" s="58">
        <f>C15+C32+C69+C101+C131</f>
        <v>17817.52</v>
      </c>
      <c r="D133" s="62">
        <f>D15+D32+D69+D101+D131</f>
        <v>26143.62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O49"/>
  <sheetViews>
    <sheetView showGridLines="0" tabSelected="1" workbookViewId="0">
      <selection activeCell="E45" sqref="E45"/>
    </sheetView>
  </sheetViews>
  <sheetFormatPr defaultColWidth="9" defaultRowHeight="11.25" x14ac:dyDescent="0.2"/>
  <cols>
    <col min="1" max="1" width="1.42578125" style="1" customWidth="1"/>
    <col min="2" max="2" width="34.5703125" style="1" customWidth="1"/>
    <col min="3" max="3" width="2.5703125" style="1" customWidth="1"/>
    <col min="4" max="5" width="14.5703125" style="1" customWidth="1"/>
    <col min="6" max="6" width="12.140625" style="5" customWidth="1"/>
    <col min="7" max="12" width="12.5703125" style="1" customWidth="1"/>
    <col min="13" max="16384" width="9" style="1"/>
  </cols>
  <sheetData>
    <row r="1" spans="1:15" ht="8.4499999999999993" customHeight="1" x14ac:dyDescent="0.2">
      <c r="A1" s="2"/>
      <c r="B1" s="18"/>
      <c r="C1" s="18"/>
      <c r="D1" s="18"/>
      <c r="E1" s="18"/>
      <c r="F1" s="19"/>
      <c r="G1" s="2"/>
    </row>
    <row r="2" spans="1:15" ht="20.25" customHeight="1" x14ac:dyDescent="0.2">
      <c r="A2" s="42"/>
      <c r="B2" s="66" t="s">
        <v>0</v>
      </c>
      <c r="C2" s="67"/>
      <c r="D2" s="67"/>
      <c r="E2" s="67"/>
      <c r="F2" s="68"/>
    </row>
    <row r="3" spans="1:15" ht="22.5" customHeight="1" x14ac:dyDescent="0.3">
      <c r="A3" s="42"/>
      <c r="B3" s="69" t="s">
        <v>1</v>
      </c>
      <c r="C3" s="70"/>
      <c r="D3" s="70"/>
      <c r="E3" s="70"/>
      <c r="F3" s="71"/>
    </row>
    <row r="4" spans="1:15" ht="12" x14ac:dyDescent="0.2">
      <c r="A4" s="42"/>
      <c r="B4" s="63" t="s">
        <v>145</v>
      </c>
      <c r="C4" s="64"/>
      <c r="D4" s="64"/>
      <c r="E4" s="64"/>
      <c r="F4" s="65"/>
    </row>
    <row r="5" spans="1:15" ht="7.5" customHeight="1" x14ac:dyDescent="0.2">
      <c r="A5" s="42"/>
      <c r="B5" s="20"/>
      <c r="C5" s="42"/>
      <c r="D5" s="42"/>
      <c r="E5" s="42"/>
      <c r="F5" s="21"/>
    </row>
    <row r="6" spans="1:15" s="4" customFormat="1" ht="11.25" customHeight="1" x14ac:dyDescent="0.2">
      <c r="A6" s="8"/>
      <c r="B6" s="44"/>
      <c r="C6" s="44"/>
      <c r="D6" s="44"/>
      <c r="E6" s="44"/>
      <c r="F6" s="22"/>
      <c r="G6" s="8"/>
    </row>
    <row r="7" spans="1:15" s="4" customFormat="1" ht="2.1" customHeight="1" x14ac:dyDescent="0.2">
      <c r="B7" s="23"/>
      <c r="C7" s="24"/>
      <c r="D7" s="24"/>
      <c r="E7" s="24"/>
      <c r="F7" s="25"/>
    </row>
    <row r="8" spans="1:15" s="3" customFormat="1" ht="12.75" customHeight="1" x14ac:dyDescent="0.2">
      <c r="A8" s="43"/>
      <c r="B8" s="51" t="s">
        <v>3</v>
      </c>
      <c r="C8" s="10" t="s">
        <v>2</v>
      </c>
      <c r="D8" s="52"/>
      <c r="E8" s="52"/>
      <c r="F8" s="11"/>
      <c r="G8" s="7"/>
      <c r="H8" s="6"/>
      <c r="I8" s="6"/>
      <c r="J8" s="6"/>
      <c r="K8" s="6"/>
      <c r="L8" s="6"/>
      <c r="M8" s="6"/>
      <c r="N8" s="6"/>
      <c r="O8" s="6"/>
    </row>
    <row r="9" spans="1:15" s="3" customFormat="1" ht="12.75" customHeight="1" x14ac:dyDescent="0.2">
      <c r="A9" s="43"/>
      <c r="B9" s="51" t="s">
        <v>4</v>
      </c>
      <c r="C9" s="10" t="s">
        <v>2</v>
      </c>
      <c r="D9" s="52"/>
      <c r="E9" s="52"/>
      <c r="F9" s="11"/>
      <c r="G9" s="7"/>
      <c r="H9" s="6"/>
      <c r="I9" s="6"/>
      <c r="J9" s="6"/>
      <c r="K9" s="6"/>
      <c r="L9" s="6"/>
      <c r="M9" s="6"/>
      <c r="N9" s="6"/>
      <c r="O9" s="6"/>
    </row>
    <row r="10" spans="1:15" s="3" customFormat="1" ht="12.75" customHeight="1" x14ac:dyDescent="0.2">
      <c r="A10" s="43"/>
      <c r="B10" s="51" t="s">
        <v>5</v>
      </c>
      <c r="C10" s="10" t="s">
        <v>2</v>
      </c>
      <c r="D10" s="52">
        <v>21119.55</v>
      </c>
      <c r="E10" s="52"/>
      <c r="F10" s="11"/>
      <c r="G10" s="7"/>
      <c r="H10" s="6"/>
      <c r="I10" s="6"/>
      <c r="J10" s="6"/>
      <c r="K10" s="6"/>
      <c r="L10" s="6"/>
      <c r="M10" s="6"/>
      <c r="N10" s="6"/>
      <c r="O10" s="6"/>
    </row>
    <row r="11" spans="1:15" s="3" customFormat="1" ht="12.75" customHeight="1" x14ac:dyDescent="0.2">
      <c r="A11" s="43"/>
      <c r="B11" s="51" t="s">
        <v>6</v>
      </c>
      <c r="C11" s="10" t="s">
        <v>2</v>
      </c>
      <c r="D11" s="52">
        <v>5213.6499999999996</v>
      </c>
      <c r="E11" s="52"/>
      <c r="F11" s="11"/>
      <c r="G11" s="7"/>
      <c r="H11" s="6"/>
      <c r="I11" s="6"/>
      <c r="J11" s="6"/>
      <c r="K11" s="6"/>
      <c r="L11" s="6"/>
      <c r="M11" s="6"/>
      <c r="N11" s="6"/>
      <c r="O11" s="6"/>
    </row>
    <row r="12" spans="1:15" s="3" customFormat="1" ht="12.75" customHeight="1" x14ac:dyDescent="0.2">
      <c r="A12" s="43"/>
      <c r="B12" s="51" t="s">
        <v>7</v>
      </c>
      <c r="C12" s="10" t="s">
        <v>2</v>
      </c>
      <c r="D12" s="52">
        <v>100</v>
      </c>
      <c r="E12" s="52"/>
      <c r="F12" s="11"/>
      <c r="G12" s="7"/>
      <c r="H12" s="6"/>
      <c r="I12" s="6"/>
      <c r="J12" s="6"/>
      <c r="K12" s="6"/>
      <c r="L12" s="6"/>
      <c r="M12" s="6"/>
      <c r="N12" s="6"/>
      <c r="O12" s="6"/>
    </row>
    <row r="13" spans="1:15" s="3" customFormat="1" ht="12.75" customHeight="1" x14ac:dyDescent="0.2">
      <c r="A13" s="43"/>
      <c r="B13" s="51" t="s">
        <v>8</v>
      </c>
      <c r="C13" s="10" t="s">
        <v>2</v>
      </c>
      <c r="D13" s="52"/>
      <c r="E13" s="52">
        <v>26433.200000000001</v>
      </c>
      <c r="F13" s="11"/>
      <c r="G13" s="7"/>
      <c r="H13" s="6"/>
      <c r="I13" s="6"/>
      <c r="J13" s="6"/>
      <c r="K13" s="6"/>
      <c r="L13" s="6"/>
      <c r="M13" s="6"/>
      <c r="N13" s="6"/>
      <c r="O13" s="6"/>
    </row>
    <row r="14" spans="1:15" s="3" customFormat="1" ht="12.75" customHeight="1" x14ac:dyDescent="0.2">
      <c r="A14" s="43"/>
      <c r="B14" s="51" t="s">
        <v>9</v>
      </c>
      <c r="C14" s="10" t="s">
        <v>2</v>
      </c>
      <c r="D14" s="52"/>
      <c r="E14" s="52">
        <v>6847.77</v>
      </c>
      <c r="F14" s="11"/>
      <c r="G14" s="7"/>
      <c r="H14" s="6"/>
      <c r="I14" s="6"/>
      <c r="J14" s="6"/>
      <c r="K14" s="6"/>
      <c r="L14" s="6"/>
      <c r="M14" s="6"/>
      <c r="N14" s="6"/>
      <c r="O14" s="6"/>
    </row>
    <row r="15" spans="1:15" s="3" customFormat="1" ht="12.75" customHeight="1" x14ac:dyDescent="0.2">
      <c r="A15" s="43"/>
      <c r="B15" s="51" t="s">
        <v>10</v>
      </c>
      <c r="C15" s="10" t="s">
        <v>2</v>
      </c>
      <c r="D15" s="52"/>
      <c r="E15" s="52"/>
      <c r="F15" s="11"/>
      <c r="G15" s="7"/>
      <c r="H15" s="6"/>
      <c r="I15" s="6"/>
      <c r="J15" s="6"/>
      <c r="K15" s="6"/>
      <c r="L15" s="6"/>
      <c r="M15" s="6"/>
      <c r="N15" s="6"/>
      <c r="O15" s="6"/>
    </row>
    <row r="16" spans="1:15" s="3" customFormat="1" ht="12.75" customHeight="1" x14ac:dyDescent="0.2">
      <c r="A16" s="43"/>
      <c r="B16" s="51" t="s">
        <v>83</v>
      </c>
      <c r="C16" s="10" t="s">
        <v>2</v>
      </c>
      <c r="D16" s="52">
        <v>147614.43</v>
      </c>
      <c r="E16" s="52"/>
      <c r="F16" s="11"/>
      <c r="G16" s="7"/>
      <c r="H16" s="6"/>
      <c r="I16" s="6"/>
      <c r="J16" s="6"/>
      <c r="K16" s="6"/>
      <c r="L16" s="6"/>
      <c r="M16" s="6"/>
      <c r="N16" s="6"/>
      <c r="O16" s="6"/>
    </row>
    <row r="17" spans="1:15" s="3" customFormat="1" ht="12.75" customHeight="1" x14ac:dyDescent="0.2">
      <c r="A17" s="43"/>
      <c r="B17" s="51" t="s">
        <v>11</v>
      </c>
      <c r="C17" s="10" t="s">
        <v>2</v>
      </c>
      <c r="D17" s="52"/>
      <c r="E17" s="52">
        <v>147614.43</v>
      </c>
      <c r="F17" s="11"/>
      <c r="G17" s="7"/>
      <c r="H17" s="7"/>
      <c r="I17" s="6"/>
      <c r="J17" s="6"/>
      <c r="K17" s="6"/>
      <c r="L17" s="6"/>
      <c r="M17" s="6"/>
      <c r="N17" s="6"/>
      <c r="O17" s="6"/>
    </row>
    <row r="18" spans="1:15" s="3" customFormat="1" ht="12.75" customHeight="1" x14ac:dyDescent="0.2">
      <c r="A18" s="43"/>
      <c r="B18" s="51" t="s">
        <v>12</v>
      </c>
      <c r="C18" s="10" t="s">
        <v>2</v>
      </c>
      <c r="D18" s="52"/>
      <c r="E18" s="52"/>
      <c r="F18" s="11"/>
      <c r="G18" s="7"/>
      <c r="H18" s="17"/>
      <c r="I18" s="16"/>
      <c r="J18" s="6"/>
      <c r="K18" s="6"/>
      <c r="L18" s="6"/>
      <c r="M18" s="6"/>
      <c r="N18" s="6"/>
      <c r="O18" s="6"/>
    </row>
    <row r="19" spans="1:15" s="3" customFormat="1" ht="12.75" customHeight="1" x14ac:dyDescent="0.2">
      <c r="A19" s="43"/>
      <c r="B19" s="51" t="s">
        <v>13</v>
      </c>
      <c r="C19" s="10" t="s">
        <v>2</v>
      </c>
      <c r="D19" s="52">
        <v>7340</v>
      </c>
      <c r="E19" s="52"/>
      <c r="F19" s="11"/>
      <c r="G19" s="7"/>
      <c r="H19" s="6"/>
      <c r="I19" s="6"/>
      <c r="J19" s="6"/>
      <c r="K19" s="6"/>
      <c r="L19" s="6"/>
      <c r="M19" s="6"/>
      <c r="N19" s="6"/>
      <c r="O19" s="6"/>
    </row>
    <row r="20" spans="1:15" s="3" customFormat="1" ht="12.75" customHeight="1" x14ac:dyDescent="0.2">
      <c r="A20" s="43"/>
      <c r="B20" s="51" t="s">
        <v>14</v>
      </c>
      <c r="C20" s="10" t="s">
        <v>2</v>
      </c>
      <c r="D20" s="52">
        <v>-7340</v>
      </c>
      <c r="E20" s="52"/>
      <c r="F20" s="11"/>
      <c r="G20" s="7"/>
      <c r="H20" s="6"/>
      <c r="I20" s="6"/>
      <c r="J20" s="6"/>
      <c r="K20" s="6"/>
      <c r="L20" s="6"/>
      <c r="M20" s="6"/>
      <c r="N20" s="6"/>
      <c r="O20" s="6"/>
    </row>
    <row r="21" spans="1:15" s="3" customFormat="1" ht="12.75" customHeight="1" x14ac:dyDescent="0.2">
      <c r="A21" s="43"/>
      <c r="B21" s="51" t="s">
        <v>15</v>
      </c>
      <c r="C21" s="10" t="s">
        <v>2</v>
      </c>
      <c r="D21" s="52"/>
      <c r="E21" s="52">
        <v>0</v>
      </c>
      <c r="F21" s="11"/>
      <c r="G21" s="7"/>
      <c r="H21" s="6"/>
      <c r="I21" s="6"/>
      <c r="J21" s="6"/>
      <c r="K21" s="6"/>
      <c r="L21" s="6"/>
      <c r="M21" s="6"/>
      <c r="N21" s="6"/>
      <c r="O21" s="6"/>
    </row>
    <row r="22" spans="1:15" s="3" customFormat="1" ht="12.75" customHeight="1" x14ac:dyDescent="0.2">
      <c r="A22" s="43"/>
      <c r="B22" s="51" t="s">
        <v>16</v>
      </c>
      <c r="C22" s="10" t="s">
        <v>2</v>
      </c>
      <c r="D22" s="52"/>
      <c r="E22" s="52"/>
      <c r="F22" s="11"/>
      <c r="G22" s="7"/>
      <c r="H22" s="6"/>
      <c r="I22" s="6"/>
      <c r="J22" s="6"/>
      <c r="K22" s="6"/>
      <c r="L22" s="6"/>
      <c r="M22" s="6"/>
      <c r="N22" s="6"/>
      <c r="O22" s="6"/>
    </row>
    <row r="23" spans="1:15" s="3" customFormat="1" ht="12.75" customHeight="1" x14ac:dyDescent="0.2">
      <c r="A23" s="43"/>
      <c r="B23" s="51" t="s">
        <v>16</v>
      </c>
      <c r="C23" s="10" t="s">
        <v>2</v>
      </c>
      <c r="D23" s="52">
        <v>9525.48</v>
      </c>
      <c r="E23" s="52"/>
      <c r="F23" s="11"/>
      <c r="G23" s="7"/>
      <c r="H23" s="6"/>
      <c r="I23" s="6"/>
      <c r="J23" s="6"/>
      <c r="K23" s="6"/>
      <c r="L23" s="6"/>
      <c r="M23" s="6"/>
      <c r="N23" s="6"/>
      <c r="O23" s="6"/>
    </row>
    <row r="24" spans="1:15" s="3" customFormat="1" ht="12.75" customHeight="1" x14ac:dyDescent="0.2">
      <c r="A24" s="43"/>
      <c r="B24" s="51" t="s">
        <v>17</v>
      </c>
      <c r="C24" s="10" t="s">
        <v>2</v>
      </c>
      <c r="D24" s="52"/>
      <c r="E24" s="52">
        <v>5011.58</v>
      </c>
      <c r="F24" s="11"/>
      <c r="G24" s="7"/>
      <c r="H24" s="6"/>
      <c r="I24" s="6"/>
      <c r="J24" s="6"/>
      <c r="K24" s="6"/>
      <c r="L24" s="6"/>
      <c r="M24" s="6"/>
      <c r="N24" s="6"/>
      <c r="O24" s="6"/>
    </row>
    <row r="25" spans="1:15" s="3" customFormat="1" ht="12.75" customHeight="1" x14ac:dyDescent="0.2">
      <c r="A25" s="43"/>
      <c r="B25" s="51" t="s">
        <v>18</v>
      </c>
      <c r="C25" s="10" t="s">
        <v>2</v>
      </c>
      <c r="D25" s="52"/>
      <c r="E25" s="52">
        <v>-2225.34</v>
      </c>
      <c r="F25" s="11"/>
      <c r="G25" s="7"/>
      <c r="H25" s="6"/>
      <c r="I25" s="6"/>
      <c r="J25" s="6"/>
      <c r="K25" s="6"/>
      <c r="L25" s="6"/>
      <c r="M25" s="6"/>
      <c r="N25" s="6"/>
      <c r="O25" s="6"/>
    </row>
    <row r="26" spans="1:15" s="3" customFormat="1" ht="12.75" customHeight="1" x14ac:dyDescent="0.2">
      <c r="A26" s="43"/>
      <c r="B26" s="51" t="s">
        <v>123</v>
      </c>
      <c r="C26" s="10" t="s">
        <v>2</v>
      </c>
      <c r="D26" s="52">
        <v>30088.44</v>
      </c>
      <c r="E26" s="52"/>
      <c r="F26" s="11"/>
      <c r="G26" s="7"/>
      <c r="H26" s="6"/>
      <c r="I26" s="6"/>
      <c r="J26" s="6"/>
      <c r="K26" s="6"/>
      <c r="L26" s="6"/>
      <c r="M26" s="6"/>
      <c r="N26" s="6"/>
      <c r="O26" s="6"/>
    </row>
    <row r="27" spans="1:15" s="3" customFormat="1" ht="12.75" customHeight="1" x14ac:dyDescent="0.2">
      <c r="A27" s="43"/>
      <c r="B27" s="51" t="s">
        <v>137</v>
      </c>
      <c r="C27" s="10" t="s">
        <v>2</v>
      </c>
      <c r="D27" s="52">
        <v>-1500</v>
      </c>
      <c r="E27" s="52"/>
      <c r="F27" s="11"/>
      <c r="G27" s="7"/>
      <c r="H27" s="6"/>
      <c r="I27" s="6"/>
      <c r="J27" s="6"/>
      <c r="K27" s="6"/>
      <c r="L27" s="6"/>
      <c r="M27" s="6"/>
      <c r="N27" s="6"/>
      <c r="O27" s="6"/>
    </row>
    <row r="28" spans="1:15" s="3" customFormat="1" ht="12.75" customHeight="1" x14ac:dyDescent="0.2">
      <c r="A28" s="43"/>
      <c r="B28" s="51" t="s">
        <v>19</v>
      </c>
      <c r="C28" s="10" t="s">
        <v>2</v>
      </c>
      <c r="D28" s="52"/>
      <c r="E28" s="52"/>
      <c r="F28" s="11">
        <v>221795.56</v>
      </c>
      <c r="G28" s="7"/>
      <c r="H28" s="6"/>
      <c r="I28" s="6"/>
      <c r="J28" s="6"/>
      <c r="K28" s="6"/>
      <c r="L28" s="6"/>
      <c r="M28" s="6"/>
      <c r="N28" s="6"/>
      <c r="O28" s="6"/>
    </row>
    <row r="29" spans="1:15" s="3" customFormat="1" ht="12.75" customHeight="1" x14ac:dyDescent="0.2">
      <c r="A29" s="43"/>
      <c r="B29" s="51" t="s">
        <v>20</v>
      </c>
      <c r="C29" s="10" t="s">
        <v>2</v>
      </c>
      <c r="D29" s="52"/>
      <c r="E29" s="52"/>
      <c r="F29" s="11"/>
      <c r="G29" s="7"/>
      <c r="H29" s="6"/>
      <c r="I29" s="6"/>
      <c r="J29" s="6"/>
      <c r="K29" s="6"/>
      <c r="L29" s="6"/>
      <c r="M29" s="6"/>
      <c r="N29" s="6"/>
      <c r="O29" s="6"/>
    </row>
    <row r="30" spans="1:15" s="3" customFormat="1" ht="12.75" customHeight="1" x14ac:dyDescent="0.2">
      <c r="A30" s="43"/>
      <c r="B30" s="51" t="s">
        <v>21</v>
      </c>
      <c r="C30" s="10" t="s">
        <v>2</v>
      </c>
      <c r="D30" s="52"/>
      <c r="E30" s="52"/>
      <c r="F30" s="11"/>
      <c r="G30" s="7"/>
      <c r="H30" s="6"/>
      <c r="I30" s="6"/>
      <c r="J30" s="6"/>
      <c r="K30" s="6"/>
      <c r="L30" s="6"/>
      <c r="M30" s="6"/>
      <c r="N30" s="6"/>
      <c r="O30" s="6"/>
    </row>
    <row r="31" spans="1:15" s="3" customFormat="1" ht="12.75" customHeight="1" x14ac:dyDescent="0.2">
      <c r="A31" s="43"/>
      <c r="B31" s="51" t="s">
        <v>22</v>
      </c>
      <c r="C31" s="10" t="s">
        <v>2</v>
      </c>
      <c r="D31" s="52">
        <v>7166.25</v>
      </c>
      <c r="E31" s="52"/>
      <c r="F31" s="11"/>
      <c r="G31" s="7"/>
      <c r="H31" s="6"/>
      <c r="I31" s="6"/>
      <c r="J31" s="6"/>
      <c r="K31" s="6"/>
      <c r="L31" s="6"/>
      <c r="M31" s="6"/>
      <c r="N31" s="6"/>
      <c r="O31" s="6"/>
    </row>
    <row r="32" spans="1:15" s="3" customFormat="1" ht="12.75" customHeight="1" x14ac:dyDescent="0.2">
      <c r="A32" s="43"/>
      <c r="B32" s="51" t="s">
        <v>23</v>
      </c>
      <c r="C32" s="10" t="s">
        <v>2</v>
      </c>
      <c r="D32" s="52">
        <v>2458.2800000000002</v>
      </c>
      <c r="E32" s="52"/>
      <c r="F32" s="11"/>
      <c r="G32" s="7"/>
      <c r="H32" s="6"/>
      <c r="I32" s="6"/>
      <c r="J32" s="6"/>
      <c r="K32" s="6"/>
      <c r="L32" s="6"/>
      <c r="M32" s="6"/>
      <c r="N32" s="6"/>
      <c r="O32" s="6"/>
    </row>
    <row r="33" spans="1:15" s="3" customFormat="1" ht="12.75" customHeight="1" x14ac:dyDescent="0.2">
      <c r="A33" s="43"/>
      <c r="B33" s="51" t="s">
        <v>24</v>
      </c>
      <c r="C33" s="10" t="s">
        <v>2</v>
      </c>
      <c r="D33" s="52">
        <v>380</v>
      </c>
      <c r="E33" s="52"/>
      <c r="F33" s="11"/>
      <c r="G33" s="7"/>
      <c r="H33" s="6"/>
      <c r="I33" s="6"/>
      <c r="J33" s="6"/>
      <c r="K33" s="6"/>
      <c r="L33" s="6"/>
      <c r="M33" s="6"/>
      <c r="N33" s="6"/>
      <c r="O33" s="6"/>
    </row>
    <row r="34" spans="1:15" s="3" customFormat="1" ht="12.75" customHeight="1" x14ac:dyDescent="0.2">
      <c r="A34" s="43"/>
      <c r="B34" s="51" t="s">
        <v>146</v>
      </c>
      <c r="C34" s="10" t="s">
        <v>2</v>
      </c>
      <c r="D34" s="52">
        <v>5704.72</v>
      </c>
      <c r="E34" s="52"/>
      <c r="F34" s="11"/>
      <c r="G34" s="7"/>
      <c r="H34" s="6"/>
      <c r="I34" s="6"/>
      <c r="J34" s="6"/>
      <c r="K34" s="6"/>
      <c r="L34" s="6"/>
      <c r="M34" s="6"/>
      <c r="N34" s="6"/>
      <c r="O34" s="6"/>
    </row>
    <row r="35" spans="1:15" s="3" customFormat="1" ht="12.75" customHeight="1" x14ac:dyDescent="0.2">
      <c r="A35" s="43"/>
      <c r="B35" s="51" t="s">
        <v>106</v>
      </c>
      <c r="C35" s="10" t="s">
        <v>2</v>
      </c>
      <c r="D35" s="52">
        <v>1550</v>
      </c>
      <c r="E35" s="52"/>
      <c r="F35" s="11"/>
      <c r="G35" s="7"/>
      <c r="H35" s="6"/>
      <c r="I35" s="6"/>
      <c r="J35" s="6"/>
      <c r="K35" s="6"/>
      <c r="L35" s="6"/>
      <c r="M35" s="6"/>
      <c r="N35" s="6"/>
      <c r="O35" s="6"/>
    </row>
    <row r="36" spans="1:15" s="3" customFormat="1" ht="12.75" customHeight="1" x14ac:dyDescent="0.2">
      <c r="A36" s="43"/>
      <c r="B36" s="51" t="s">
        <v>25</v>
      </c>
      <c r="C36" s="10" t="s">
        <v>2</v>
      </c>
      <c r="D36" s="52"/>
      <c r="E36" s="52">
        <v>17259.25</v>
      </c>
      <c r="F36" s="11"/>
      <c r="G36" s="7"/>
      <c r="H36" s="6"/>
      <c r="I36" s="6"/>
      <c r="J36" s="6"/>
      <c r="K36" s="6"/>
      <c r="L36" s="6"/>
      <c r="M36" s="6"/>
      <c r="N36" s="6"/>
      <c r="O36" s="6"/>
    </row>
    <row r="37" spans="1:15" s="3" customFormat="1" ht="12.75" customHeight="1" x14ac:dyDescent="0.2">
      <c r="A37" s="43"/>
      <c r="B37" s="51" t="s">
        <v>90</v>
      </c>
      <c r="C37" s="10" t="s">
        <v>2</v>
      </c>
      <c r="D37" s="52"/>
      <c r="E37" s="52"/>
      <c r="F37" s="11"/>
      <c r="G37" s="7"/>
      <c r="H37" s="6"/>
      <c r="I37" s="6"/>
      <c r="J37" s="6"/>
      <c r="K37" s="6"/>
      <c r="L37" s="6"/>
      <c r="M37" s="6"/>
      <c r="N37" s="6"/>
      <c r="O37" s="6"/>
    </row>
    <row r="38" spans="1:15" s="3" customFormat="1" ht="12.75" customHeight="1" x14ac:dyDescent="0.2">
      <c r="A38" s="43"/>
      <c r="B38" s="51" t="s">
        <v>91</v>
      </c>
      <c r="C38" s="10" t="s">
        <v>2</v>
      </c>
      <c r="D38" s="52">
        <v>1384.32</v>
      </c>
      <c r="E38" s="52"/>
      <c r="F38" s="11"/>
      <c r="G38" s="7"/>
      <c r="H38" s="6"/>
      <c r="I38" s="6"/>
      <c r="J38" s="6"/>
      <c r="K38" s="6"/>
      <c r="L38" s="6"/>
      <c r="M38" s="6"/>
      <c r="N38" s="6"/>
      <c r="O38" s="6"/>
    </row>
    <row r="39" spans="1:15" s="3" customFormat="1" ht="12.75" customHeight="1" x14ac:dyDescent="0.2">
      <c r="A39" s="43"/>
      <c r="B39" s="51" t="s">
        <v>92</v>
      </c>
      <c r="C39" s="10" t="s">
        <v>2</v>
      </c>
      <c r="D39" s="52">
        <v>-2842.38</v>
      </c>
      <c r="E39" s="52"/>
      <c r="F39" s="11"/>
      <c r="G39" s="7"/>
      <c r="H39" s="6"/>
      <c r="I39" s="6"/>
      <c r="J39" s="6"/>
      <c r="K39" s="6"/>
      <c r="L39" s="6"/>
      <c r="M39" s="6"/>
      <c r="N39" s="6"/>
      <c r="O39" s="6"/>
    </row>
    <row r="40" spans="1:15" s="3" customFormat="1" ht="12.75" customHeight="1" x14ac:dyDescent="0.2">
      <c r="A40" s="43"/>
      <c r="B40" s="51" t="s">
        <v>93</v>
      </c>
      <c r="C40" s="10" t="s">
        <v>2</v>
      </c>
      <c r="D40" s="52"/>
      <c r="E40" s="52">
        <v>-1458.06</v>
      </c>
      <c r="F40" s="11"/>
      <c r="G40" s="7"/>
      <c r="H40" s="6"/>
      <c r="I40" s="6"/>
      <c r="J40" s="6"/>
      <c r="K40" s="6"/>
      <c r="L40" s="6"/>
      <c r="M40" s="6"/>
      <c r="N40" s="6"/>
      <c r="O40" s="6"/>
    </row>
    <row r="41" spans="1:15" s="3" customFormat="1" ht="12.75" customHeight="1" x14ac:dyDescent="0.2">
      <c r="A41" s="43"/>
      <c r="B41" s="51" t="s">
        <v>26</v>
      </c>
      <c r="C41" s="10" t="s">
        <v>2</v>
      </c>
      <c r="D41" s="52"/>
      <c r="E41" s="52"/>
      <c r="F41" s="11">
        <v>15801.19</v>
      </c>
      <c r="G41" s="7"/>
      <c r="H41" s="6"/>
      <c r="I41" s="6"/>
      <c r="J41" s="6"/>
      <c r="K41" s="6"/>
      <c r="L41" s="6"/>
      <c r="M41" s="6"/>
      <c r="N41" s="6"/>
      <c r="O41" s="6"/>
    </row>
    <row r="42" spans="1:15" s="3" customFormat="1" ht="12.75" customHeight="1" x14ac:dyDescent="0.2">
      <c r="A42" s="43"/>
      <c r="B42" s="51" t="s">
        <v>27</v>
      </c>
      <c r="C42" s="10"/>
      <c r="D42" s="52"/>
      <c r="E42" s="52"/>
      <c r="F42" s="11">
        <v>205994.37</v>
      </c>
      <c r="G42" s="7"/>
      <c r="H42" s="6"/>
      <c r="I42" s="6"/>
      <c r="J42" s="6"/>
      <c r="K42" s="6"/>
      <c r="L42" s="6"/>
      <c r="M42" s="6"/>
      <c r="N42" s="6"/>
      <c r="O42" s="6"/>
    </row>
    <row r="43" spans="1:15" s="3" customFormat="1" ht="12.75" customHeight="1" x14ac:dyDescent="0.2">
      <c r="A43" s="43"/>
      <c r="B43" s="51" t="s">
        <v>28</v>
      </c>
      <c r="C43" s="10" t="s">
        <v>2</v>
      </c>
      <c r="D43" s="52"/>
      <c r="E43" s="52"/>
      <c r="F43" s="11"/>
      <c r="G43" s="7"/>
      <c r="H43" s="6"/>
      <c r="I43" s="6"/>
      <c r="J43" s="6"/>
      <c r="K43" s="6"/>
      <c r="L43" s="6"/>
      <c r="M43" s="6"/>
      <c r="N43" s="6"/>
      <c r="O43" s="6"/>
    </row>
    <row r="44" spans="1:15" s="3" customFormat="1" ht="12.75" customHeight="1" x14ac:dyDescent="0.2">
      <c r="A44" s="43"/>
      <c r="B44" s="51" t="s">
        <v>29</v>
      </c>
      <c r="C44" s="10" t="s">
        <v>2</v>
      </c>
      <c r="D44" s="52"/>
      <c r="E44" s="52">
        <v>179850.75</v>
      </c>
      <c r="F44" s="11"/>
      <c r="G44" s="7"/>
      <c r="H44" s="6"/>
      <c r="I44" s="6"/>
      <c r="J44" s="6"/>
      <c r="K44" s="6"/>
      <c r="L44" s="6"/>
      <c r="M44" s="6"/>
      <c r="N44" s="6"/>
      <c r="O44" s="6"/>
    </row>
    <row r="45" spans="1:15" s="3" customFormat="1" ht="12.75" customHeight="1" x14ac:dyDescent="0.2">
      <c r="A45" s="43"/>
      <c r="B45" s="51" t="s">
        <v>30</v>
      </c>
      <c r="C45" s="10" t="s">
        <v>2</v>
      </c>
      <c r="D45" s="52"/>
      <c r="E45" s="52">
        <v>26143.62</v>
      </c>
      <c r="F45" s="11"/>
      <c r="G45" s="7"/>
      <c r="H45" s="6"/>
      <c r="I45" s="6"/>
      <c r="J45" s="6"/>
      <c r="K45" s="6"/>
      <c r="L45" s="6"/>
      <c r="M45" s="6"/>
      <c r="N45" s="6"/>
      <c r="O45" s="6"/>
    </row>
    <row r="46" spans="1:15" s="3" customFormat="1" ht="14.45" customHeight="1" x14ac:dyDescent="0.2">
      <c r="A46" s="43"/>
      <c r="B46" s="51" t="s">
        <v>31</v>
      </c>
      <c r="C46" s="10" t="s">
        <v>2</v>
      </c>
      <c r="D46" s="52"/>
      <c r="E46" s="52"/>
      <c r="F46" s="11">
        <v>205994.37</v>
      </c>
      <c r="G46" s="7"/>
      <c r="H46" s="6"/>
      <c r="I46" s="6"/>
      <c r="J46" s="6"/>
      <c r="K46" s="6"/>
      <c r="L46" s="6"/>
      <c r="M46" s="6"/>
      <c r="N46" s="6"/>
      <c r="O46" s="6"/>
    </row>
    <row r="47" spans="1:15" ht="12" x14ac:dyDescent="0.2">
      <c r="A47" s="43"/>
      <c r="B47" s="51"/>
      <c r="C47" s="10"/>
      <c r="D47" s="52"/>
      <c r="E47" s="52"/>
      <c r="F47" s="11"/>
      <c r="G47" s="7"/>
    </row>
    <row r="48" spans="1:15" ht="12" x14ac:dyDescent="0.2">
      <c r="A48" s="43"/>
      <c r="B48" s="26"/>
      <c r="C48" s="27"/>
      <c r="D48" s="27"/>
      <c r="E48" s="27"/>
      <c r="F48" s="41"/>
    </row>
    <row r="49" spans="1:6" x14ac:dyDescent="0.2">
      <c r="A49" s="42"/>
      <c r="B49" s="47"/>
      <c r="C49" s="9"/>
      <c r="D49" s="9"/>
      <c r="E49" s="9"/>
      <c r="F49" s="28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Month P&amp;L with budget</vt:lpstr>
      <vt:lpstr>YTD P&amp;L with budget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Alec</cp:lastModifiedBy>
  <cp:lastPrinted>2013-09-24T22:18:11Z</cp:lastPrinted>
  <dcterms:created xsi:type="dcterms:W3CDTF">1997-08-18T19:59:51Z</dcterms:created>
  <dcterms:modified xsi:type="dcterms:W3CDTF">2021-09-05T03:24:07Z</dcterms:modified>
</cp:coreProperties>
</file>