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ecketta\Downloads\archive\"/>
    </mc:Choice>
  </mc:AlternateContent>
  <xr:revisionPtr revIDLastSave="0" documentId="13_ncr:1_{754555A5-EF4A-4079-ACAA-D753492A0BA1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Month P&amp;L with budget" sheetId="2" r:id="rId1"/>
    <sheet name="YTD with budget" sheetId="6" r:id="rId2"/>
    <sheet name="Activity P&amp;L" sheetId="4" r:id="rId3"/>
    <sheet name="Balance sheet" sheetId="1" r:id="rId4"/>
  </sheets>
  <definedNames>
    <definedName name="_xlnm.Print_Area" localSheetId="3">'Balance sheet'!$A:$F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6" i="6" l="1"/>
  <c r="H45" i="6"/>
  <c r="D126" i="4" l="1"/>
  <c r="C126" i="4"/>
</calcChain>
</file>

<file path=xl/sharedStrings.xml><?xml version="1.0" encoding="utf-8"?>
<sst xmlns="http://schemas.openxmlformats.org/spreadsheetml/2006/main" count="380" uniqueCount="145">
  <si>
    <t>Scotland Island Residents' Association</t>
  </si>
  <si>
    <t>Balance Sheet</t>
  </si>
  <si>
    <t/>
  </si>
  <si>
    <t>Assets</t>
  </si>
  <si>
    <t>Cash at bank</t>
  </si>
  <si>
    <t>St George 161070923</t>
  </si>
  <si>
    <t>CG float</t>
  </si>
  <si>
    <t>Total Cash at bank</t>
  </si>
  <si>
    <t>Paypal account</t>
  </si>
  <si>
    <t>Non-Current Assets</t>
  </si>
  <si>
    <t>Total Non-Current Assets</t>
  </si>
  <si>
    <t>Debtors</t>
  </si>
  <si>
    <t>Equipment</t>
  </si>
  <si>
    <t>Accumulated depreciation</t>
  </si>
  <si>
    <t>Total Assets</t>
  </si>
  <si>
    <t>Liabilities</t>
  </si>
  <si>
    <t>Current Liabilities</t>
  </si>
  <si>
    <t>Creditors</t>
  </si>
  <si>
    <t>Accruals</t>
  </si>
  <si>
    <t>Deposits held</t>
  </si>
  <si>
    <t>Total Current Liabilities</t>
  </si>
  <si>
    <t>Total Liabilities</t>
  </si>
  <si>
    <t>Net Assets</t>
  </si>
  <si>
    <t>Equity</t>
  </si>
  <si>
    <t>Retained Earnings</t>
  </si>
  <si>
    <t>Current Year Surplus/Deficit</t>
  </si>
  <si>
    <t>Total Equity</t>
  </si>
  <si>
    <t>Profit &amp; Loss [Budget Analysis]</t>
  </si>
  <si>
    <t>Selected Period</t>
  </si>
  <si>
    <t>Budgeted</t>
  </si>
  <si>
    <t>$ Difference</t>
  </si>
  <si>
    <t>% Difference</t>
  </si>
  <si>
    <t>Income</t>
  </si>
  <si>
    <t>Memberships</t>
  </si>
  <si>
    <t>Emergency water sales</t>
  </si>
  <si>
    <t>Line 1 income</t>
  </si>
  <si>
    <t>Line 2 income</t>
  </si>
  <si>
    <t>Line 3 income</t>
  </si>
  <si>
    <t>Line 1 booking fees</t>
  </si>
  <si>
    <t>Line 2 booking fees</t>
  </si>
  <si>
    <t>Line 3 booking fees</t>
  </si>
  <si>
    <t>Late fees charged</t>
  </si>
  <si>
    <t>Emergency water upgrades</t>
  </si>
  <si>
    <t>Community hall</t>
  </si>
  <si>
    <t>Total Income</t>
  </si>
  <si>
    <t>NA</t>
  </si>
  <si>
    <t>Expenses</t>
  </si>
  <si>
    <t>Accounting</t>
  </si>
  <si>
    <t>Advocacy (CP etc)</t>
  </si>
  <si>
    <t>Cleaning</t>
  </si>
  <si>
    <t>Electricity, gas, fuel</t>
  </si>
  <si>
    <t>Emergency water monitors</t>
  </si>
  <si>
    <t>Monitor line 1</t>
  </si>
  <si>
    <t>Monitor line 2</t>
  </si>
  <si>
    <t>Monitor line 3</t>
  </si>
  <si>
    <t>Total Emergency water monitors</t>
  </si>
  <si>
    <t>E water - lineclearing</t>
  </si>
  <si>
    <t>E water - line mntnce</t>
  </si>
  <si>
    <t>E water - line upgrade</t>
  </si>
  <si>
    <t>E water - Manager</t>
  </si>
  <si>
    <t>Maintenance</t>
  </si>
  <si>
    <t>Software - Accounts/office</t>
  </si>
  <si>
    <t>Total Expenses</t>
  </si>
  <si>
    <t>Operating Profit</t>
  </si>
  <si>
    <t>Total Other Income</t>
  </si>
  <si>
    <t>Total Other Expenses</t>
  </si>
  <si>
    <t>Net Profit/(Loss)</t>
  </si>
  <si>
    <t>Account Name</t>
  </si>
  <si>
    <t>Year To Date</t>
  </si>
  <si>
    <t>Expense</t>
  </si>
  <si>
    <t>Total Expense</t>
  </si>
  <si>
    <t>Membership</t>
  </si>
  <si>
    <t>Emergency water</t>
  </si>
  <si>
    <t>Committee work on EW</t>
  </si>
  <si>
    <t>E water - SIRA fee</t>
  </si>
  <si>
    <t>Activity Profit &amp; Loss Statement</t>
  </si>
  <si>
    <t>Australian Ethical Fund</t>
  </si>
  <si>
    <t>Reimbursement Allowance</t>
  </si>
  <si>
    <t>IT Manager</t>
  </si>
  <si>
    <t>Total Emergency water sales</t>
  </si>
  <si>
    <t>Meetings - use of Hall</t>
  </si>
  <si>
    <t>GST Liabilities</t>
  </si>
  <si>
    <t>GST Collected</t>
  </si>
  <si>
    <t>GST Paid</t>
  </si>
  <si>
    <t>Total GST Liabilities</t>
  </si>
  <si>
    <t>Cafe sales</t>
  </si>
  <si>
    <t>Rec Club</t>
  </si>
  <si>
    <t>Cafe wares and set up</t>
  </si>
  <si>
    <t>Cafe barista</t>
  </si>
  <si>
    <t>Cafe supplies</t>
  </si>
  <si>
    <t>Total Rec Club</t>
  </si>
  <si>
    <t>Insurance</t>
  </si>
  <si>
    <t>Rec Club &amp; Cafe</t>
  </si>
  <si>
    <t>Telecoms and internet</t>
  </si>
  <si>
    <t>Cafe helpers</t>
  </si>
  <si>
    <t>Cafe bakers</t>
  </si>
  <si>
    <t>Cafe hall hire</t>
  </si>
  <si>
    <t>Emergency water pump 2021</t>
  </si>
  <si>
    <t>Donations to Rec Club</t>
  </si>
  <si>
    <t>Bank and Paypal charges</t>
  </si>
  <si>
    <t>Depreciation</t>
  </si>
  <si>
    <t>EW pump - acc depreciation</t>
  </si>
  <si>
    <t>Two Catherines Play - development</t>
  </si>
  <si>
    <t>Comm Hall - SIRAC use</t>
  </si>
  <si>
    <t>Rec Centre hire</t>
  </si>
  <si>
    <t>Total Cost of Sales</t>
  </si>
  <si>
    <t>Gross Profit</t>
  </si>
  <si>
    <t>CBP - Recreation Club grant</t>
  </si>
  <si>
    <t>Cafe &amp; BBQ float</t>
  </si>
  <si>
    <t>Venues</t>
  </si>
  <si>
    <t>Savings 439577965</t>
  </si>
  <si>
    <t>Bank fee - Stripe</t>
  </si>
  <si>
    <t>Interest</t>
  </si>
  <si>
    <t>Table tennis hall hire</t>
  </si>
  <si>
    <t>Folk dancing hall hire</t>
  </si>
  <si>
    <t>Other Rec club activity - hall hire</t>
  </si>
  <si>
    <t>Meeting costs</t>
  </si>
  <si>
    <t>Software - Membership</t>
  </si>
  <si>
    <t>Whole organisation</t>
  </si>
  <si>
    <t>Community vehicle</t>
  </si>
  <si>
    <t>Box Office</t>
  </si>
  <si>
    <t>Ticket sales</t>
  </si>
  <si>
    <t>Other Rec club activity - performance</t>
  </si>
  <si>
    <t>Festival - other</t>
  </si>
  <si>
    <t>E water - rates $2.50</t>
  </si>
  <si>
    <t>Hall &amp; PON fees</t>
  </si>
  <si>
    <t>Software - Emergency Water</t>
  </si>
  <si>
    <t>Grants received</t>
  </si>
  <si>
    <t>Website and IT maintenance</t>
  </si>
  <si>
    <t>CBP grant (Rec club)</t>
  </si>
  <si>
    <t>Festival workshops/stalls</t>
  </si>
  <si>
    <t>Rec Centre refurb</t>
  </si>
  <si>
    <t>Software - Voting, surveys</t>
  </si>
  <si>
    <t>Distributions from investments</t>
  </si>
  <si>
    <t>Statutory costs</t>
  </si>
  <si>
    <t>Other Rec club activity - equipment</t>
  </si>
  <si>
    <t>Rec club</t>
  </si>
  <si>
    <t>Print and post</t>
  </si>
  <si>
    <t>Rec Club donation reserve</t>
  </si>
  <si>
    <t>April 2023</t>
  </si>
  <si>
    <t>Two Catherines - production</t>
  </si>
  <si>
    <t>July 2022 To April 2023</t>
  </si>
  <si>
    <t>As of April 2023</t>
  </si>
  <si>
    <t>ye2022</t>
  </si>
  <si>
    <t>ye2023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</si>
</sst>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.00_);[Red]\(&quot;$&quot;#,##0.00\)"/>
    <numFmt numFmtId="165" formatCode="&quot;$&quot;#,##0.00"/>
    <numFmt numFmtId="166" formatCode="&quot;$&quot;#,##0.00;[Red]\(&quot;$&quot;#,##0.00\)"/>
    <numFmt numFmtId="167" formatCode="0.00%;[Red]\-0.00%"/>
    <numFmt numFmtId="168" formatCode="&quot;$&quot;#,##0.00;[Red]&quot;$&quot;#,##0.00"/>
    <numFmt numFmtId="169" formatCode="_(* #,##0.00_);_(* \(#,##0.00\);_(* &quot;-&quot;??_);_(@_)"/>
    <numFmt numFmtId="170" formatCode="0.0%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Times New Roman"/>
      <family val="1"/>
    </font>
    <font>
      <sz val="8"/>
      <color indexed="56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</borders>
  <cellStyleXfs count="8">
    <xf numFmtId="0" fontId="0" fillId="0" borderId="0"/>
    <xf numFmtId="0" fontId="2" fillId="0" borderId="0"/>
    <xf numFmtId="16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16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0" applyFont="1" applyAlignment="1">
      <alignment vertical="top" wrapText="1"/>
    </xf>
    <xf numFmtId="165" fontId="6" fillId="0" borderId="0" xfId="0" applyNumberFormat="1" applyFont="1" applyAlignment="1">
      <alignment vertical="top" wrapText="1"/>
    </xf>
    <xf numFmtId="0" fontId="1" fillId="2" borderId="0" xfId="0" applyFont="1" applyFill="1" applyAlignment="1">
      <alignment horizontal="center"/>
    </xf>
    <xf numFmtId="49" fontId="5" fillId="3" borderId="5" xfId="0" applyNumberFormat="1" applyFont="1" applyFill="1" applyBorder="1"/>
    <xf numFmtId="49" fontId="6" fillId="2" borderId="10" xfId="0" applyNumberFormat="1" applyFont="1" applyFill="1" applyBorder="1" applyAlignment="1">
      <alignment horizontal="right" vertical="top" wrapText="1"/>
    </xf>
    <xf numFmtId="166" fontId="6" fillId="2" borderId="12" xfId="0" applyNumberFormat="1" applyFont="1" applyFill="1" applyBorder="1" applyAlignment="1">
      <alignment horizontal="right" vertical="top" wrapText="1"/>
    </xf>
    <xf numFmtId="49" fontId="6" fillId="2" borderId="11" xfId="0" applyNumberFormat="1" applyFont="1" applyFill="1" applyBorder="1" applyAlignment="1">
      <alignment horizontal="left" vertical="top" wrapText="1"/>
    </xf>
    <xf numFmtId="168" fontId="0" fillId="0" borderId="0" xfId="0" applyNumberFormat="1"/>
    <xf numFmtId="0" fontId="2" fillId="0" borderId="0" xfId="0" applyFont="1"/>
    <xf numFmtId="166" fontId="0" fillId="0" borderId="0" xfId="0" applyNumberFormat="1"/>
    <xf numFmtId="168" fontId="6" fillId="0" borderId="0" xfId="0" applyNumberFormat="1" applyFont="1" applyAlignment="1">
      <alignment vertical="top" wrapText="1"/>
    </xf>
    <xf numFmtId="166" fontId="6" fillId="2" borderId="0" xfId="0" applyNumberFormat="1" applyFont="1" applyFill="1" applyAlignment="1">
      <alignment horizontal="right" vertical="top" wrapText="1"/>
    </xf>
    <xf numFmtId="0" fontId="0" fillId="2" borderId="0" xfId="0" applyFill="1"/>
    <xf numFmtId="0" fontId="3" fillId="2" borderId="0" xfId="0" applyFont="1" applyFill="1" applyAlignment="1">
      <alignment horizontal="justify"/>
    </xf>
    <xf numFmtId="0" fontId="3" fillId="0" borderId="1" xfId="0" applyFont="1" applyBorder="1"/>
    <xf numFmtId="0" fontId="3" fillId="0" borderId="2" xfId="0" applyFont="1" applyBorder="1" applyAlignment="1">
      <alignment horizontal="justify"/>
    </xf>
    <xf numFmtId="0" fontId="1" fillId="3" borderId="3" xfId="0" applyFont="1" applyFill="1" applyBorder="1" applyAlignment="1">
      <alignment horizontal="justify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justify"/>
    </xf>
    <xf numFmtId="49" fontId="6" fillId="0" borderId="1" xfId="0" applyNumberFormat="1" applyFont="1" applyBorder="1" applyAlignment="1">
      <alignment vertical="top"/>
    </xf>
    <xf numFmtId="164" fontId="6" fillId="0" borderId="0" xfId="0" applyNumberFormat="1" applyFont="1" applyAlignment="1">
      <alignment vertical="top" wrapText="1"/>
    </xf>
    <xf numFmtId="0" fontId="5" fillId="3" borderId="6" xfId="0" applyFont="1" applyFill="1" applyBorder="1" applyAlignment="1">
      <alignment horizontal="justify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right"/>
    </xf>
    <xf numFmtId="49" fontId="3" fillId="0" borderId="0" xfId="0" applyNumberFormat="1" applyFont="1" applyAlignment="1">
      <alignment horizontal="left" vertical="top" wrapText="1"/>
    </xf>
    <xf numFmtId="164" fontId="6" fillId="0" borderId="2" xfId="0" applyNumberFormat="1" applyFont="1" applyBorder="1" applyAlignment="1">
      <alignment horizontal="right" vertical="top" wrapText="1"/>
    </xf>
    <xf numFmtId="49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right"/>
    </xf>
    <xf numFmtId="49" fontId="5" fillId="3" borderId="4" xfId="0" applyNumberFormat="1" applyFont="1" applyFill="1" applyBorder="1"/>
    <xf numFmtId="0" fontId="5" fillId="3" borderId="5" xfId="0" applyFont="1" applyFill="1" applyBorder="1" applyAlignment="1">
      <alignment horizontal="left"/>
    </xf>
    <xf numFmtId="0" fontId="5" fillId="3" borderId="5" xfId="0" applyFont="1" applyFill="1" applyBorder="1"/>
    <xf numFmtId="0" fontId="5" fillId="3" borderId="6" xfId="0" applyFont="1" applyFill="1" applyBorder="1" applyAlignment="1">
      <alignment horizontal="right"/>
    </xf>
    <xf numFmtId="49" fontId="6" fillId="2" borderId="11" xfId="0" applyNumberFormat="1" applyFont="1" applyFill="1" applyBorder="1" applyAlignment="1">
      <alignment horizontal="left" vertical="top"/>
    </xf>
    <xf numFmtId="166" fontId="6" fillId="2" borderId="10" xfId="0" applyNumberFormat="1" applyFont="1" applyFill="1" applyBorder="1" applyAlignment="1">
      <alignment horizontal="right" vertical="top" wrapText="1"/>
    </xf>
    <xf numFmtId="167" fontId="6" fillId="2" borderId="12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horizontal="right"/>
    </xf>
    <xf numFmtId="10" fontId="6" fillId="0" borderId="2" xfId="0" applyNumberFormat="1" applyFont="1" applyBorder="1" applyAlignment="1">
      <alignment horizontal="right" vertical="top" wrapText="1"/>
    </xf>
    <xf numFmtId="0" fontId="5" fillId="3" borderId="5" xfId="0" applyFont="1" applyFill="1" applyBorder="1" applyAlignment="1">
      <alignment horizontal="right"/>
    </xf>
    <xf numFmtId="170" fontId="0" fillId="0" borderId="0" xfId="4" applyNumberFormat="1" applyFont="1"/>
    <xf numFmtId="49" fontId="6" fillId="0" borderId="1" xfId="0" applyNumberFormat="1" applyFont="1" applyBorder="1" applyAlignment="1">
      <alignment vertical="top" wrapText="1"/>
    </xf>
    <xf numFmtId="164" fontId="6" fillId="0" borderId="2" xfId="0" applyNumberFormat="1" applyFont="1" applyBorder="1" applyAlignment="1">
      <alignment vertical="top" wrapText="1"/>
    </xf>
    <xf numFmtId="0" fontId="12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49" fontId="8" fillId="2" borderId="11" xfId="0" applyNumberFormat="1" applyFont="1" applyFill="1" applyBorder="1" applyAlignment="1">
      <alignment horizontal="left" vertical="top" wrapText="1"/>
    </xf>
    <xf numFmtId="49" fontId="6" fillId="3" borderId="4" xfId="0" applyNumberFormat="1" applyFont="1" applyFill="1" applyBorder="1" applyAlignment="1">
      <alignment vertical="center"/>
    </xf>
    <xf numFmtId="166" fontId="6" fillId="2" borderId="5" xfId="0" applyNumberFormat="1" applyFont="1" applyFill="1" applyBorder="1" applyAlignment="1">
      <alignment horizontal="right" vertical="center" wrapText="1"/>
    </xf>
    <xf numFmtId="166" fontId="6" fillId="2" borderId="6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2" xfId="0" applyNumberFormat="1" applyFont="1" applyBorder="1" applyAlignment="1">
      <alignment horizontal="center"/>
    </xf>
  </cellXfs>
  <cellStyles count="8">
    <cellStyle name="Comma 2" xfId="2" xr:uid="{DDF1C607-C620-45CF-8321-0729DADEF55E}"/>
    <cellStyle name="Comma 2 2" xfId="5" xr:uid="{DB1A94C1-0685-490B-8225-FF05C0440CF5}"/>
    <cellStyle name="Comma 2 3" xfId="7" xr:uid="{CA80B97C-BF4E-4F39-B464-F900BBCB2925}"/>
    <cellStyle name="Normal" xfId="0" builtinId="0"/>
    <cellStyle name="Normal 2" xfId="1" xr:uid="{00000000-0005-0000-0000-000001000000}"/>
    <cellStyle name="Percent" xfId="4" builtinId="5"/>
    <cellStyle name="Percent 2" xfId="3" xr:uid="{B6FE71F0-E949-4B8E-967A-F3F4C2B63C5E}"/>
    <cellStyle name="Percent 2 2" xfId="6" xr:uid="{4949C8F7-D5F6-4F29-8D2C-B647782B0655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7"/>
  <sheetViews>
    <sheetView workbookViewId="0">
      <pane xSplit="2" ySplit="6" topLeftCell="C34" activePane="bottomRight" state="frozen"/>
      <selection pane="topRight" activeCell="C1" sqref="C1"/>
      <selection pane="bottomLeft" activeCell="A7" sqref="A7"/>
      <selection pane="bottomRight" activeCell="F46" sqref="F46"/>
    </sheetView>
  </sheetViews>
  <sheetFormatPr defaultRowHeight="12.75" x14ac:dyDescent="0.2"/>
  <cols>
    <col min="1" max="1" width="1.85546875" customWidth="1"/>
    <col min="2" max="2" width="27.85546875" customWidth="1"/>
    <col min="3" max="3" width="15.5703125" customWidth="1"/>
    <col min="4" max="6" width="13" customWidth="1"/>
    <col min="7" max="7" width="10.140625" bestFit="1" customWidth="1"/>
    <col min="9" max="9" width="9.140625" bestFit="1" customWidth="1"/>
  </cols>
  <sheetData>
    <row r="1" spans="1:9" ht="7.35" customHeight="1" x14ac:dyDescent="0.2">
      <c r="A1" s="2"/>
      <c r="B1" s="18"/>
      <c r="C1" s="29"/>
      <c r="D1" s="2"/>
      <c r="E1" s="30"/>
      <c r="F1" s="30"/>
    </row>
    <row r="2" spans="1:9" x14ac:dyDescent="0.2">
      <c r="A2" s="1"/>
      <c r="B2" s="62" t="s">
        <v>0</v>
      </c>
      <c r="C2" s="63"/>
      <c r="D2" s="63"/>
      <c r="E2" s="63"/>
      <c r="F2" s="64"/>
    </row>
    <row r="3" spans="1:9" ht="20.25" x14ac:dyDescent="0.3">
      <c r="A3" s="1"/>
      <c r="B3" s="65" t="s">
        <v>27</v>
      </c>
      <c r="C3" s="66"/>
      <c r="D3" s="66"/>
      <c r="E3" s="66"/>
      <c r="F3" s="67"/>
      <c r="G3" s="14"/>
    </row>
    <row r="4" spans="1:9" x14ac:dyDescent="0.2">
      <c r="A4" s="1"/>
      <c r="B4" s="59" t="s">
        <v>139</v>
      </c>
      <c r="C4" s="60"/>
      <c r="D4" s="60"/>
      <c r="E4" s="60"/>
      <c r="F4" s="61"/>
      <c r="G4" s="14"/>
    </row>
    <row r="5" spans="1:9" x14ac:dyDescent="0.2">
      <c r="A5" s="1"/>
      <c r="B5" s="20"/>
      <c r="C5" s="31"/>
      <c r="D5" s="1"/>
      <c r="E5" s="47"/>
      <c r="F5" s="32"/>
      <c r="H5" s="14"/>
    </row>
    <row r="6" spans="1:9" x14ac:dyDescent="0.2">
      <c r="A6" s="53"/>
      <c r="B6" s="37"/>
      <c r="C6" s="38" t="s">
        <v>28</v>
      </c>
      <c r="D6" s="38" t="s">
        <v>29</v>
      </c>
      <c r="E6" s="38" t="s">
        <v>30</v>
      </c>
      <c r="F6" s="39" t="s">
        <v>31</v>
      </c>
    </row>
    <row r="7" spans="1:9" x14ac:dyDescent="0.2">
      <c r="A7" s="54"/>
      <c r="B7" s="23"/>
      <c r="C7" s="33"/>
      <c r="D7" s="33"/>
      <c r="E7" s="33"/>
      <c r="F7" s="34"/>
    </row>
    <row r="8" spans="1:9" x14ac:dyDescent="0.2">
      <c r="A8" s="3"/>
      <c r="B8" s="44" t="s">
        <v>32</v>
      </c>
      <c r="C8" s="45"/>
      <c r="D8" s="45"/>
      <c r="E8" s="45"/>
      <c r="F8" s="46"/>
      <c r="H8" s="14"/>
    </row>
    <row r="9" spans="1:9" x14ac:dyDescent="0.2">
      <c r="A9" s="3"/>
      <c r="B9" s="44" t="s">
        <v>33</v>
      </c>
      <c r="C9" s="45">
        <v>81.819999999999993</v>
      </c>
      <c r="D9" s="45">
        <v>23</v>
      </c>
      <c r="E9" s="45">
        <v>58.82</v>
      </c>
      <c r="F9" s="46">
        <v>2.5569999999999999</v>
      </c>
    </row>
    <row r="10" spans="1:9" x14ac:dyDescent="0.2">
      <c r="A10" s="3"/>
      <c r="B10" s="44" t="s">
        <v>34</v>
      </c>
      <c r="C10" s="45"/>
      <c r="D10" s="45"/>
      <c r="E10" s="45"/>
      <c r="F10" s="46"/>
    </row>
    <row r="11" spans="1:9" x14ac:dyDescent="0.2">
      <c r="A11" s="3"/>
      <c r="B11" s="44" t="s">
        <v>35</v>
      </c>
      <c r="C11" s="45">
        <v>4028.82</v>
      </c>
      <c r="D11" s="45">
        <v>3556</v>
      </c>
      <c r="E11" s="45">
        <v>472.82</v>
      </c>
      <c r="F11" s="46">
        <v>0.13300000000000001</v>
      </c>
    </row>
    <row r="12" spans="1:9" x14ac:dyDescent="0.2">
      <c r="A12" s="3"/>
      <c r="B12" s="44" t="s">
        <v>36</v>
      </c>
      <c r="C12" s="45">
        <v>2835.72</v>
      </c>
      <c r="D12" s="45">
        <v>2702</v>
      </c>
      <c r="E12" s="45">
        <v>133.72</v>
      </c>
      <c r="F12" s="46">
        <v>4.9000000000000002E-2</v>
      </c>
    </row>
    <row r="13" spans="1:9" x14ac:dyDescent="0.2">
      <c r="A13" s="3"/>
      <c r="B13" s="44" t="s">
        <v>37</v>
      </c>
      <c r="C13" s="45">
        <v>1291.5</v>
      </c>
      <c r="D13" s="45">
        <v>853</v>
      </c>
      <c r="E13" s="45">
        <v>438.5</v>
      </c>
      <c r="F13" s="46">
        <v>0.51400000000000001</v>
      </c>
    </row>
    <row r="14" spans="1:9" x14ac:dyDescent="0.2">
      <c r="A14" s="3"/>
      <c r="B14" s="44" t="s">
        <v>38</v>
      </c>
      <c r="C14" s="45">
        <v>285</v>
      </c>
      <c r="D14" s="45">
        <v>266</v>
      </c>
      <c r="E14" s="45">
        <v>19</v>
      </c>
      <c r="F14" s="46">
        <v>7.0999999999999994E-2</v>
      </c>
    </row>
    <row r="15" spans="1:9" x14ac:dyDescent="0.2">
      <c r="A15" s="3"/>
      <c r="B15" s="44" t="s">
        <v>39</v>
      </c>
      <c r="C15" s="45">
        <v>240</v>
      </c>
      <c r="D15" s="45">
        <v>202</v>
      </c>
      <c r="E15" s="45">
        <v>38</v>
      </c>
      <c r="F15" s="46">
        <v>0.188</v>
      </c>
    </row>
    <row r="16" spans="1:9" x14ac:dyDescent="0.2">
      <c r="A16" s="3"/>
      <c r="B16" s="44" t="s">
        <v>40</v>
      </c>
      <c r="C16" s="45">
        <v>80</v>
      </c>
      <c r="D16" s="45">
        <v>64</v>
      </c>
      <c r="E16" s="45">
        <v>16</v>
      </c>
      <c r="F16" s="46">
        <v>0.25</v>
      </c>
      <c r="G16" s="15"/>
      <c r="H16" s="15"/>
      <c r="I16" s="13"/>
    </row>
    <row r="17" spans="1:10" x14ac:dyDescent="0.2">
      <c r="A17" s="3"/>
      <c r="B17" s="44" t="s">
        <v>41</v>
      </c>
      <c r="C17" s="45">
        <v>60</v>
      </c>
      <c r="D17" s="45">
        <v>33</v>
      </c>
      <c r="E17" s="45">
        <v>27</v>
      </c>
      <c r="F17" s="46">
        <v>0.81799999999999995</v>
      </c>
      <c r="G17" s="15"/>
      <c r="H17" s="15"/>
      <c r="I17" s="13"/>
      <c r="J17" s="50"/>
    </row>
    <row r="18" spans="1:10" x14ac:dyDescent="0.2">
      <c r="A18" s="3"/>
      <c r="B18" s="44" t="s">
        <v>79</v>
      </c>
      <c r="C18" s="45">
        <v>8821.0400000000009</v>
      </c>
      <c r="D18" s="45">
        <v>7676</v>
      </c>
      <c r="E18" s="45">
        <v>1145.04</v>
      </c>
      <c r="F18" s="46">
        <v>0.14899999999999999</v>
      </c>
    </row>
    <row r="19" spans="1:10" x14ac:dyDescent="0.2">
      <c r="A19" s="3"/>
      <c r="B19" s="44" t="s">
        <v>42</v>
      </c>
      <c r="C19" s="45">
        <v>0</v>
      </c>
      <c r="D19" s="45">
        <v>100</v>
      </c>
      <c r="E19" s="45">
        <v>-100</v>
      </c>
      <c r="F19" s="46">
        <v>-1</v>
      </c>
    </row>
    <row r="20" spans="1:10" x14ac:dyDescent="0.2">
      <c r="A20" s="3"/>
      <c r="B20" s="44" t="s">
        <v>43</v>
      </c>
      <c r="C20" s="45">
        <v>109.09</v>
      </c>
      <c r="D20" s="45">
        <v>300</v>
      </c>
      <c r="E20" s="45">
        <v>-190.91</v>
      </c>
      <c r="F20" s="46">
        <v>-0.63600000000000001</v>
      </c>
    </row>
    <row r="21" spans="1:10" x14ac:dyDescent="0.2">
      <c r="A21" s="3"/>
      <c r="B21" s="44" t="s">
        <v>103</v>
      </c>
      <c r="C21" s="45">
        <v>200</v>
      </c>
      <c r="D21" s="45">
        <v>200</v>
      </c>
      <c r="E21" s="45">
        <v>0</v>
      </c>
      <c r="F21" s="46">
        <v>0</v>
      </c>
    </row>
    <row r="22" spans="1:10" x14ac:dyDescent="0.2">
      <c r="A22" s="3"/>
      <c r="B22" s="44" t="s">
        <v>104</v>
      </c>
      <c r="C22" s="45">
        <v>0</v>
      </c>
      <c r="D22" s="45">
        <v>100</v>
      </c>
      <c r="E22" s="45">
        <v>-100</v>
      </c>
      <c r="F22" s="46">
        <v>-1</v>
      </c>
    </row>
    <row r="23" spans="1:10" x14ac:dyDescent="0.2">
      <c r="A23" s="3"/>
      <c r="B23" s="44" t="s">
        <v>98</v>
      </c>
      <c r="C23" s="45">
        <v>0</v>
      </c>
      <c r="D23" s="45">
        <v>200</v>
      </c>
      <c r="E23" s="45">
        <v>-200</v>
      </c>
      <c r="F23" s="46">
        <v>-1</v>
      </c>
    </row>
    <row r="24" spans="1:10" x14ac:dyDescent="0.2">
      <c r="A24" s="3"/>
      <c r="B24" s="44" t="s">
        <v>129</v>
      </c>
      <c r="C24" s="45">
        <v>136.36000000000001</v>
      </c>
      <c r="D24" s="45">
        <v>0</v>
      </c>
      <c r="E24" s="45">
        <v>136.36000000000001</v>
      </c>
      <c r="F24" s="46" t="s">
        <v>45</v>
      </c>
    </row>
    <row r="25" spans="1:10" x14ac:dyDescent="0.2">
      <c r="A25" s="3"/>
      <c r="B25" s="44" t="s">
        <v>73</v>
      </c>
      <c r="C25" s="45">
        <v>833</v>
      </c>
      <c r="D25" s="45">
        <v>833</v>
      </c>
      <c r="E25" s="45">
        <v>0</v>
      </c>
      <c r="F25" s="46">
        <v>0</v>
      </c>
    </row>
    <row r="26" spans="1:10" x14ac:dyDescent="0.2">
      <c r="A26" s="3"/>
      <c r="B26" s="44" t="s">
        <v>85</v>
      </c>
      <c r="C26" s="45">
        <v>1007.45</v>
      </c>
      <c r="D26" s="45">
        <v>1800</v>
      </c>
      <c r="E26" s="45">
        <v>-792.55</v>
      </c>
      <c r="F26" s="46">
        <v>-0.44</v>
      </c>
    </row>
    <row r="27" spans="1:10" x14ac:dyDescent="0.2">
      <c r="A27" s="3"/>
      <c r="B27" s="44" t="s">
        <v>130</v>
      </c>
      <c r="C27" s="45">
        <v>20</v>
      </c>
      <c r="D27" s="45">
        <v>0</v>
      </c>
      <c r="E27" s="45">
        <v>20</v>
      </c>
      <c r="F27" s="46" t="s">
        <v>45</v>
      </c>
    </row>
    <row r="28" spans="1:10" x14ac:dyDescent="0.2">
      <c r="A28" s="3"/>
      <c r="B28" s="44" t="s">
        <v>112</v>
      </c>
      <c r="C28" s="45">
        <v>16.5</v>
      </c>
      <c r="D28" s="45">
        <v>80</v>
      </c>
      <c r="E28" s="45">
        <v>-63.5</v>
      </c>
      <c r="F28" s="46">
        <v>-0.79400000000000004</v>
      </c>
    </row>
    <row r="29" spans="1:10" x14ac:dyDescent="0.2">
      <c r="A29" s="3"/>
      <c r="B29" s="44" t="s">
        <v>44</v>
      </c>
      <c r="C29" s="45">
        <v>11225.26</v>
      </c>
      <c r="D29" s="45">
        <v>11312</v>
      </c>
      <c r="E29" s="45">
        <v>-86.74</v>
      </c>
      <c r="F29" s="46">
        <v>-8.0000000000000002E-3</v>
      </c>
    </row>
    <row r="30" spans="1:10" x14ac:dyDescent="0.2">
      <c r="A30" s="3"/>
      <c r="B30" s="44" t="s">
        <v>105</v>
      </c>
      <c r="C30" s="45">
        <v>0</v>
      </c>
      <c r="D30" s="45">
        <v>0</v>
      </c>
      <c r="E30" s="45">
        <v>0</v>
      </c>
      <c r="F30" s="46" t="s">
        <v>45</v>
      </c>
    </row>
    <row r="31" spans="1:10" x14ac:dyDescent="0.2">
      <c r="A31" s="3"/>
      <c r="B31" s="44" t="s">
        <v>106</v>
      </c>
      <c r="C31" s="45">
        <v>11225.26</v>
      </c>
      <c r="D31" s="45">
        <v>11312</v>
      </c>
      <c r="E31" s="45">
        <v>-86.74</v>
      </c>
      <c r="F31" s="46">
        <v>-8.0000000000000002E-3</v>
      </c>
    </row>
    <row r="32" spans="1:10" x14ac:dyDescent="0.2">
      <c r="A32" s="3"/>
      <c r="B32" s="44" t="s">
        <v>46</v>
      </c>
      <c r="C32" s="45"/>
      <c r="D32" s="45"/>
      <c r="E32" s="45"/>
      <c r="F32" s="46"/>
    </row>
    <row r="33" spans="1:6" x14ac:dyDescent="0.2">
      <c r="A33" s="3"/>
      <c r="B33" s="44" t="s">
        <v>47</v>
      </c>
      <c r="C33" s="45">
        <v>937.5</v>
      </c>
      <c r="D33" s="45">
        <v>843.75</v>
      </c>
      <c r="E33" s="45">
        <v>93.75</v>
      </c>
      <c r="F33" s="46">
        <v>0.111</v>
      </c>
    </row>
    <row r="34" spans="1:6" x14ac:dyDescent="0.2">
      <c r="A34" s="3"/>
      <c r="B34" s="44" t="s">
        <v>48</v>
      </c>
      <c r="C34" s="45">
        <v>0</v>
      </c>
      <c r="D34" s="45">
        <v>50</v>
      </c>
      <c r="E34" s="45">
        <v>-50</v>
      </c>
      <c r="F34" s="46">
        <v>-1</v>
      </c>
    </row>
    <row r="35" spans="1:6" x14ac:dyDescent="0.2">
      <c r="A35" s="3"/>
      <c r="B35" s="44" t="s">
        <v>99</v>
      </c>
      <c r="C35" s="45">
        <v>100.44</v>
      </c>
      <c r="D35" s="45">
        <v>100</v>
      </c>
      <c r="E35" s="45">
        <v>0.44</v>
      </c>
      <c r="F35" s="46">
        <v>4.0000000000000001E-3</v>
      </c>
    </row>
    <row r="36" spans="1:6" x14ac:dyDescent="0.2">
      <c r="A36" s="3"/>
      <c r="B36" s="44" t="s">
        <v>111</v>
      </c>
      <c r="C36" s="45">
        <v>109.39</v>
      </c>
      <c r="D36" s="45">
        <v>168</v>
      </c>
      <c r="E36" s="45">
        <v>-58.61</v>
      </c>
      <c r="F36" s="46">
        <v>-0.34899999999999998</v>
      </c>
    </row>
    <row r="37" spans="1:6" x14ac:dyDescent="0.2">
      <c r="A37" s="3"/>
      <c r="B37" s="44" t="s">
        <v>49</v>
      </c>
      <c r="C37" s="45">
        <v>613</v>
      </c>
      <c r="D37" s="45">
        <v>480</v>
      </c>
      <c r="E37" s="45">
        <v>133</v>
      </c>
      <c r="F37" s="46">
        <v>0.27700000000000002</v>
      </c>
    </row>
    <row r="38" spans="1:6" x14ac:dyDescent="0.2">
      <c r="A38" s="3"/>
      <c r="B38" s="44" t="s">
        <v>86</v>
      </c>
      <c r="C38" s="45"/>
      <c r="D38" s="45"/>
      <c r="E38" s="45"/>
      <c r="F38" s="46"/>
    </row>
    <row r="39" spans="1:6" x14ac:dyDescent="0.2">
      <c r="A39" s="3"/>
      <c r="B39" s="44" t="s">
        <v>140</v>
      </c>
      <c r="C39" s="45">
        <v>72.69</v>
      </c>
      <c r="D39" s="45">
        <v>0</v>
      </c>
      <c r="E39" s="45">
        <v>72.69</v>
      </c>
      <c r="F39" s="46" t="s">
        <v>45</v>
      </c>
    </row>
    <row r="40" spans="1:6" x14ac:dyDescent="0.2">
      <c r="A40" s="3"/>
      <c r="B40" s="44" t="s">
        <v>87</v>
      </c>
      <c r="C40" s="45">
        <v>29.55</v>
      </c>
      <c r="D40" s="45">
        <v>100</v>
      </c>
      <c r="E40" s="45">
        <v>-70.45</v>
      </c>
      <c r="F40" s="46">
        <v>-0.70499999999999996</v>
      </c>
    </row>
    <row r="41" spans="1:6" x14ac:dyDescent="0.2">
      <c r="A41" s="3"/>
      <c r="B41" s="44" t="s">
        <v>88</v>
      </c>
      <c r="C41" s="45">
        <v>131.25</v>
      </c>
      <c r="D41" s="45">
        <v>300</v>
      </c>
      <c r="E41" s="45">
        <v>-168.75</v>
      </c>
      <c r="F41" s="46">
        <v>-0.56299999999999994</v>
      </c>
    </row>
    <row r="42" spans="1:6" x14ac:dyDescent="0.2">
      <c r="A42" s="3"/>
      <c r="B42" s="44" t="s">
        <v>89</v>
      </c>
      <c r="C42" s="45">
        <v>65.94</v>
      </c>
      <c r="D42" s="45">
        <v>350</v>
      </c>
      <c r="E42" s="45">
        <v>-284.06</v>
      </c>
      <c r="F42" s="46">
        <v>-0.81200000000000006</v>
      </c>
    </row>
    <row r="43" spans="1:6" x14ac:dyDescent="0.2">
      <c r="A43" s="3"/>
      <c r="B43" s="44" t="s">
        <v>94</v>
      </c>
      <c r="C43" s="45">
        <v>132.5</v>
      </c>
      <c r="D43" s="45">
        <v>350</v>
      </c>
      <c r="E43" s="45">
        <v>-217.5</v>
      </c>
      <c r="F43" s="46">
        <v>-0.621</v>
      </c>
    </row>
    <row r="44" spans="1:6" x14ac:dyDescent="0.2">
      <c r="A44" s="3"/>
      <c r="B44" s="44" t="s">
        <v>95</v>
      </c>
      <c r="C44" s="45">
        <v>181.6</v>
      </c>
      <c r="D44" s="45">
        <v>500</v>
      </c>
      <c r="E44" s="45">
        <v>-318.39999999999998</v>
      </c>
      <c r="F44" s="46">
        <v>-0.63700000000000001</v>
      </c>
    </row>
    <row r="45" spans="1:6" x14ac:dyDescent="0.2">
      <c r="A45" s="3"/>
      <c r="B45" s="44" t="s">
        <v>96</v>
      </c>
      <c r="C45" s="45">
        <v>0</v>
      </c>
      <c r="D45" s="45">
        <v>90</v>
      </c>
      <c r="E45" s="45">
        <v>-90</v>
      </c>
      <c r="F45" s="46">
        <v>-1</v>
      </c>
    </row>
    <row r="46" spans="1:6" x14ac:dyDescent="0.2">
      <c r="A46" s="3"/>
      <c r="B46" s="44" t="s">
        <v>90</v>
      </c>
      <c r="C46" s="45">
        <v>540.84</v>
      </c>
      <c r="D46" s="45">
        <v>1690</v>
      </c>
      <c r="E46" s="45">
        <v>-1149.1600000000001</v>
      </c>
      <c r="F46" s="46">
        <v>-0.68</v>
      </c>
    </row>
    <row r="47" spans="1:6" x14ac:dyDescent="0.2">
      <c r="A47" s="3"/>
      <c r="B47" s="44" t="s">
        <v>131</v>
      </c>
      <c r="C47" s="45">
        <v>136.36000000000001</v>
      </c>
      <c r="D47" s="45">
        <v>0</v>
      </c>
      <c r="E47" s="45">
        <v>136.36000000000001</v>
      </c>
      <c r="F47" s="46" t="s">
        <v>45</v>
      </c>
    </row>
    <row r="48" spans="1:6" x14ac:dyDescent="0.2">
      <c r="A48" s="3"/>
      <c r="B48" s="44" t="s">
        <v>100</v>
      </c>
      <c r="C48" s="45">
        <v>500</v>
      </c>
      <c r="D48" s="45">
        <v>500</v>
      </c>
      <c r="E48" s="45">
        <v>0</v>
      </c>
      <c r="F48" s="46">
        <v>0</v>
      </c>
    </row>
    <row r="49" spans="1:6" x14ac:dyDescent="0.2">
      <c r="A49" s="3"/>
      <c r="B49" s="44" t="s">
        <v>50</v>
      </c>
      <c r="C49" s="45">
        <v>422.05</v>
      </c>
      <c r="D49" s="45">
        <v>442</v>
      </c>
      <c r="E49" s="45">
        <v>-19.95</v>
      </c>
      <c r="F49" s="46">
        <v>-4.4999999999999998E-2</v>
      </c>
    </row>
    <row r="50" spans="1:6" x14ac:dyDescent="0.2">
      <c r="A50" s="3"/>
      <c r="B50" s="44" t="s">
        <v>51</v>
      </c>
      <c r="C50" s="45"/>
      <c r="D50" s="45"/>
      <c r="E50" s="45"/>
      <c r="F50" s="46"/>
    </row>
    <row r="51" spans="1:6" x14ac:dyDescent="0.2">
      <c r="A51" s="3"/>
      <c r="B51" s="44" t="s">
        <v>52</v>
      </c>
      <c r="C51" s="45">
        <v>500</v>
      </c>
      <c r="D51" s="45">
        <v>356</v>
      </c>
      <c r="E51" s="45">
        <v>144</v>
      </c>
      <c r="F51" s="46">
        <v>0.40400000000000003</v>
      </c>
    </row>
    <row r="52" spans="1:6" x14ac:dyDescent="0.2">
      <c r="A52" s="3"/>
      <c r="B52" s="44" t="s">
        <v>53</v>
      </c>
      <c r="C52" s="45">
        <v>333.33</v>
      </c>
      <c r="D52" s="45">
        <v>270</v>
      </c>
      <c r="E52" s="45">
        <v>63.33</v>
      </c>
      <c r="F52" s="46">
        <v>0.23499999999999999</v>
      </c>
    </row>
    <row r="53" spans="1:6" x14ac:dyDescent="0.2">
      <c r="A53" s="3"/>
      <c r="B53" s="44" t="s">
        <v>54</v>
      </c>
      <c r="C53" s="45">
        <v>166.67</v>
      </c>
      <c r="D53" s="45">
        <v>85</v>
      </c>
      <c r="E53" s="45">
        <v>81.67</v>
      </c>
      <c r="F53" s="46">
        <v>0.96099999999999997</v>
      </c>
    </row>
    <row r="54" spans="1:6" x14ac:dyDescent="0.2">
      <c r="A54" s="3"/>
      <c r="B54" s="44" t="s">
        <v>38</v>
      </c>
      <c r="C54" s="45">
        <v>0</v>
      </c>
      <c r="D54" s="45">
        <v>116</v>
      </c>
      <c r="E54" s="45">
        <v>-116</v>
      </c>
      <c r="F54" s="46">
        <v>-1</v>
      </c>
    </row>
    <row r="55" spans="1:6" x14ac:dyDescent="0.2">
      <c r="A55" s="3"/>
      <c r="B55" s="44" t="s">
        <v>39</v>
      </c>
      <c r="C55" s="45">
        <v>0</v>
      </c>
      <c r="D55" s="45">
        <v>88</v>
      </c>
      <c r="E55" s="45">
        <v>-88</v>
      </c>
      <c r="F55" s="46">
        <v>-1</v>
      </c>
    </row>
    <row r="56" spans="1:6" x14ac:dyDescent="0.2">
      <c r="A56" s="3"/>
      <c r="B56" s="44" t="s">
        <v>40</v>
      </c>
      <c r="C56" s="45">
        <v>0</v>
      </c>
      <c r="D56" s="45">
        <v>28</v>
      </c>
      <c r="E56" s="45">
        <v>-28</v>
      </c>
      <c r="F56" s="46">
        <v>-1</v>
      </c>
    </row>
    <row r="57" spans="1:6" x14ac:dyDescent="0.2">
      <c r="A57" s="3"/>
      <c r="B57" s="44" t="s">
        <v>56</v>
      </c>
      <c r="C57" s="45">
        <v>0</v>
      </c>
      <c r="D57" s="45">
        <v>379</v>
      </c>
      <c r="E57" s="45">
        <v>-379</v>
      </c>
      <c r="F57" s="46">
        <v>-1</v>
      </c>
    </row>
    <row r="58" spans="1:6" x14ac:dyDescent="0.2">
      <c r="A58" s="3"/>
      <c r="B58" s="44" t="s">
        <v>57</v>
      </c>
      <c r="C58" s="45">
        <v>0</v>
      </c>
      <c r="D58" s="45">
        <v>204</v>
      </c>
      <c r="E58" s="45">
        <v>-204</v>
      </c>
      <c r="F58" s="46">
        <v>-1</v>
      </c>
    </row>
    <row r="59" spans="1:6" x14ac:dyDescent="0.2">
      <c r="A59" s="3"/>
      <c r="B59" s="44" t="s">
        <v>58</v>
      </c>
      <c r="C59" s="45">
        <v>0</v>
      </c>
      <c r="D59" s="45">
        <v>100</v>
      </c>
      <c r="E59" s="45">
        <v>-100</v>
      </c>
      <c r="F59" s="46">
        <v>-1</v>
      </c>
    </row>
    <row r="60" spans="1:6" x14ac:dyDescent="0.2">
      <c r="A60" s="3"/>
      <c r="B60" s="44" t="s">
        <v>59</v>
      </c>
      <c r="C60" s="45">
        <v>0</v>
      </c>
      <c r="D60" s="45">
        <v>338</v>
      </c>
      <c r="E60" s="45">
        <v>-338</v>
      </c>
      <c r="F60" s="46">
        <v>-1</v>
      </c>
    </row>
    <row r="61" spans="1:6" x14ac:dyDescent="0.2">
      <c r="A61" s="3"/>
      <c r="B61" s="44" t="s">
        <v>124</v>
      </c>
      <c r="C61" s="45">
        <v>3407.27</v>
      </c>
      <c r="D61" s="45">
        <v>3487</v>
      </c>
      <c r="E61" s="45">
        <v>-79.73</v>
      </c>
      <c r="F61" s="46">
        <v>-2.3E-2</v>
      </c>
    </row>
    <row r="62" spans="1:6" x14ac:dyDescent="0.2">
      <c r="A62" s="3"/>
      <c r="B62" s="44" t="s">
        <v>74</v>
      </c>
      <c r="C62" s="45">
        <v>833</v>
      </c>
      <c r="D62" s="45">
        <v>833</v>
      </c>
      <c r="E62" s="45">
        <v>0</v>
      </c>
      <c r="F62" s="46">
        <v>0</v>
      </c>
    </row>
    <row r="63" spans="1:6" x14ac:dyDescent="0.2">
      <c r="A63" s="3"/>
      <c r="B63" s="44" t="s">
        <v>78</v>
      </c>
      <c r="C63" s="45">
        <v>375</v>
      </c>
      <c r="D63" s="45">
        <v>337.5</v>
      </c>
      <c r="E63" s="45">
        <v>37.5</v>
      </c>
      <c r="F63" s="46">
        <v>0.111</v>
      </c>
    </row>
    <row r="64" spans="1:6" x14ac:dyDescent="0.2">
      <c r="A64" s="3"/>
      <c r="B64" s="44" t="s">
        <v>60</v>
      </c>
      <c r="C64" s="45">
        <v>49.78</v>
      </c>
      <c r="D64" s="45">
        <v>33</v>
      </c>
      <c r="E64" s="45">
        <v>16.78</v>
      </c>
      <c r="F64" s="46">
        <v>0.50800000000000001</v>
      </c>
    </row>
    <row r="65" spans="1:6" x14ac:dyDescent="0.2">
      <c r="A65" s="3"/>
      <c r="B65" s="44" t="s">
        <v>80</v>
      </c>
      <c r="C65" s="45">
        <v>200</v>
      </c>
      <c r="D65" s="45">
        <v>200</v>
      </c>
      <c r="E65" s="45">
        <v>0</v>
      </c>
      <c r="F65" s="46">
        <v>0</v>
      </c>
    </row>
    <row r="66" spans="1:6" x14ac:dyDescent="0.2">
      <c r="A66" s="3"/>
      <c r="B66" s="44" t="s">
        <v>55</v>
      </c>
      <c r="C66" s="45">
        <v>1200</v>
      </c>
      <c r="D66" s="45">
        <v>1143</v>
      </c>
      <c r="E66" s="45">
        <v>57</v>
      </c>
      <c r="F66" s="46">
        <v>0.05</v>
      </c>
    </row>
    <row r="67" spans="1:6" x14ac:dyDescent="0.2">
      <c r="A67" s="3"/>
      <c r="B67" s="44" t="s">
        <v>77</v>
      </c>
      <c r="C67" s="45">
        <v>250</v>
      </c>
      <c r="D67" s="45">
        <v>250</v>
      </c>
      <c r="E67" s="45">
        <v>0</v>
      </c>
      <c r="F67" s="46">
        <v>0</v>
      </c>
    </row>
    <row r="68" spans="1:6" x14ac:dyDescent="0.2">
      <c r="A68" s="3"/>
      <c r="B68" s="44" t="s">
        <v>61</v>
      </c>
      <c r="C68" s="45">
        <v>60.27</v>
      </c>
      <c r="D68" s="45">
        <v>55</v>
      </c>
      <c r="E68" s="45">
        <v>5.27</v>
      </c>
      <c r="F68" s="46">
        <v>9.6000000000000002E-2</v>
      </c>
    </row>
    <row r="69" spans="1:6" x14ac:dyDescent="0.2">
      <c r="A69" s="3"/>
      <c r="B69" s="44" t="s">
        <v>126</v>
      </c>
      <c r="C69" s="45">
        <v>68.67</v>
      </c>
      <c r="D69" s="45">
        <v>0</v>
      </c>
      <c r="E69" s="45">
        <v>68.67</v>
      </c>
      <c r="F69" s="46" t="s">
        <v>45</v>
      </c>
    </row>
    <row r="70" spans="1:6" x14ac:dyDescent="0.2">
      <c r="A70" s="3"/>
      <c r="B70" s="44" t="s">
        <v>93</v>
      </c>
      <c r="C70" s="45">
        <v>71.819999999999993</v>
      </c>
      <c r="D70" s="45">
        <v>0</v>
      </c>
      <c r="E70" s="45">
        <v>71.819999999999993</v>
      </c>
      <c r="F70" s="46" t="s">
        <v>45</v>
      </c>
    </row>
    <row r="71" spans="1:6" x14ac:dyDescent="0.2">
      <c r="A71" s="3"/>
      <c r="B71" s="44" t="s">
        <v>62</v>
      </c>
      <c r="C71" s="45">
        <v>9748.08</v>
      </c>
      <c r="D71" s="45">
        <v>11433.25</v>
      </c>
      <c r="E71" s="45">
        <v>-1685.17</v>
      </c>
      <c r="F71" s="46">
        <v>-0.14699999999999999</v>
      </c>
    </row>
    <row r="72" spans="1:6" x14ac:dyDescent="0.2">
      <c r="A72" s="3"/>
      <c r="B72" s="44" t="s">
        <v>63</v>
      </c>
      <c r="C72" s="45">
        <v>1477.18</v>
      </c>
      <c r="D72" s="45">
        <v>-121.25</v>
      </c>
      <c r="E72" s="45">
        <v>1598.43</v>
      </c>
      <c r="F72" s="46">
        <v>13.183</v>
      </c>
    </row>
    <row r="73" spans="1:6" x14ac:dyDescent="0.2">
      <c r="A73" s="3"/>
      <c r="B73" s="44" t="s">
        <v>64</v>
      </c>
      <c r="C73" s="45">
        <v>0</v>
      </c>
      <c r="D73" s="45">
        <v>0</v>
      </c>
      <c r="E73" s="45">
        <v>0</v>
      </c>
      <c r="F73" s="46" t="s">
        <v>45</v>
      </c>
    </row>
    <row r="74" spans="1:6" x14ac:dyDescent="0.2">
      <c r="A74" s="3"/>
      <c r="B74" s="44" t="s">
        <v>65</v>
      </c>
      <c r="C74" s="45">
        <v>0</v>
      </c>
      <c r="D74" s="45">
        <v>0</v>
      </c>
      <c r="E74" s="45">
        <v>0</v>
      </c>
      <c r="F74" s="46" t="s">
        <v>45</v>
      </c>
    </row>
    <row r="75" spans="1:6" x14ac:dyDescent="0.2">
      <c r="A75" s="3"/>
      <c r="B75" s="44" t="s">
        <v>66</v>
      </c>
      <c r="C75" s="45">
        <v>1477.18</v>
      </c>
      <c r="D75" s="45">
        <v>-121.25</v>
      </c>
      <c r="E75" s="45">
        <v>1598.43</v>
      </c>
      <c r="F75" s="46">
        <v>13.183</v>
      </c>
    </row>
    <row r="76" spans="1:6" x14ac:dyDescent="0.2">
      <c r="A76" s="3"/>
      <c r="B76" s="26"/>
      <c r="C76" s="27"/>
      <c r="D76" s="27"/>
      <c r="E76" s="27"/>
      <c r="F76" s="48"/>
    </row>
    <row r="77" spans="1:6" x14ac:dyDescent="0.2">
      <c r="A77" s="1"/>
      <c r="B77" s="40"/>
      <c r="C77" s="41"/>
      <c r="D77" s="42"/>
      <c r="E77" s="49"/>
      <c r="F77" s="43"/>
    </row>
  </sheetData>
  <mergeCells count="3">
    <mergeCell ref="B4:F4"/>
    <mergeCell ref="B2:F2"/>
    <mergeCell ref="B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ECA59-DC0D-4508-AB22-A5702462EFD7}">
  <dimension ref="A1:J98"/>
  <sheetViews>
    <sheetView workbookViewId="0">
      <pane xSplit="2" ySplit="6" topLeftCell="C37" activePane="bottomRight" state="frozen"/>
      <selection pane="topRight" activeCell="C1" sqref="C1"/>
      <selection pane="bottomLeft" activeCell="A7" sqref="A7"/>
      <selection pane="bottomRight" activeCell="H47" sqref="H47"/>
    </sheetView>
  </sheetViews>
  <sheetFormatPr defaultRowHeight="12.75" x14ac:dyDescent="0.2"/>
  <cols>
    <col min="1" max="1" width="1.85546875" customWidth="1"/>
    <col min="2" max="2" width="27.85546875" customWidth="1"/>
    <col min="3" max="3" width="15.5703125" customWidth="1"/>
    <col min="4" max="6" width="13" customWidth="1"/>
    <col min="7" max="7" width="10.140625" bestFit="1" customWidth="1"/>
    <col min="8" max="8" width="8.85546875" bestFit="1" customWidth="1"/>
    <col min="9" max="9" width="9.140625" bestFit="1" customWidth="1"/>
  </cols>
  <sheetData>
    <row r="1" spans="1:9" ht="7.35" customHeight="1" x14ac:dyDescent="0.2">
      <c r="A1" s="2"/>
      <c r="B1" s="18"/>
      <c r="C1" s="29"/>
      <c r="D1" s="2"/>
      <c r="E1" s="30"/>
      <c r="F1" s="30"/>
    </row>
    <row r="2" spans="1:9" x14ac:dyDescent="0.2">
      <c r="A2" s="1"/>
      <c r="B2" s="62" t="s">
        <v>0</v>
      </c>
      <c r="C2" s="63"/>
      <c r="D2" s="63"/>
      <c r="E2" s="63"/>
      <c r="F2" s="64"/>
    </row>
    <row r="3" spans="1:9" ht="20.25" x14ac:dyDescent="0.3">
      <c r="A3" s="1"/>
      <c r="B3" s="65" t="s">
        <v>27</v>
      </c>
      <c r="C3" s="66"/>
      <c r="D3" s="66"/>
      <c r="E3" s="66"/>
      <c r="F3" s="67"/>
      <c r="G3" s="14"/>
    </row>
    <row r="4" spans="1:9" x14ac:dyDescent="0.2">
      <c r="A4" s="1"/>
      <c r="B4" s="59" t="s">
        <v>141</v>
      </c>
      <c r="C4" s="60"/>
      <c r="D4" s="60"/>
      <c r="E4" s="60"/>
      <c r="F4" s="61"/>
      <c r="G4" s="14"/>
    </row>
    <row r="5" spans="1:9" x14ac:dyDescent="0.2">
      <c r="A5" s="1"/>
      <c r="B5" s="20"/>
      <c r="C5" s="31"/>
      <c r="D5" s="1"/>
      <c r="E5" s="47"/>
      <c r="F5" s="32"/>
      <c r="H5" s="14"/>
    </row>
    <row r="6" spans="1:9" x14ac:dyDescent="0.2">
      <c r="A6" s="53"/>
      <c r="B6" s="37"/>
      <c r="C6" s="38" t="s">
        <v>28</v>
      </c>
      <c r="D6" s="38" t="s">
        <v>29</v>
      </c>
      <c r="E6" s="38" t="s">
        <v>30</v>
      </c>
      <c r="F6" s="39" t="s">
        <v>31</v>
      </c>
    </row>
    <row r="7" spans="1:9" x14ac:dyDescent="0.2">
      <c r="A7" s="54"/>
      <c r="B7" s="23"/>
      <c r="C7" s="33"/>
      <c r="D7" s="33"/>
      <c r="E7" s="33"/>
      <c r="F7" s="34"/>
    </row>
    <row r="8" spans="1:9" x14ac:dyDescent="0.2">
      <c r="A8" s="3"/>
      <c r="B8" s="44" t="s">
        <v>32</v>
      </c>
      <c r="C8" s="45"/>
      <c r="D8" s="45"/>
      <c r="E8" s="45"/>
      <c r="F8" s="46"/>
      <c r="H8" s="14"/>
    </row>
    <row r="9" spans="1:9" x14ac:dyDescent="0.2">
      <c r="A9" s="3"/>
      <c r="B9" s="44" t="s">
        <v>33</v>
      </c>
      <c r="C9" s="45">
        <v>7650.23</v>
      </c>
      <c r="D9" s="45">
        <v>8138</v>
      </c>
      <c r="E9" s="45">
        <v>-487.77</v>
      </c>
      <c r="F9" s="46">
        <v>-0.06</v>
      </c>
    </row>
    <row r="10" spans="1:9" x14ac:dyDescent="0.2">
      <c r="A10" s="3"/>
      <c r="B10" s="44" t="s">
        <v>34</v>
      </c>
      <c r="C10" s="45"/>
      <c r="D10" s="45"/>
      <c r="E10" s="45"/>
      <c r="F10" s="46"/>
    </row>
    <row r="11" spans="1:9" x14ac:dyDescent="0.2">
      <c r="A11" s="3"/>
      <c r="B11" s="44" t="s">
        <v>35</v>
      </c>
      <c r="C11" s="45">
        <v>37661</v>
      </c>
      <c r="D11" s="45">
        <v>35560</v>
      </c>
      <c r="E11" s="45">
        <v>2101</v>
      </c>
      <c r="F11" s="46">
        <v>5.8999999999999997E-2</v>
      </c>
    </row>
    <row r="12" spans="1:9" x14ac:dyDescent="0.2">
      <c r="A12" s="3"/>
      <c r="B12" s="44" t="s">
        <v>36</v>
      </c>
      <c r="C12" s="45">
        <v>28625.22</v>
      </c>
      <c r="D12" s="45">
        <v>27020</v>
      </c>
      <c r="E12" s="45">
        <v>1605.22</v>
      </c>
      <c r="F12" s="46">
        <v>5.8999999999999997E-2</v>
      </c>
    </row>
    <row r="13" spans="1:9" x14ac:dyDescent="0.2">
      <c r="A13" s="3"/>
      <c r="B13" s="44" t="s">
        <v>37</v>
      </c>
      <c r="C13" s="45">
        <v>11020.5</v>
      </c>
      <c r="D13" s="45">
        <v>8530</v>
      </c>
      <c r="E13" s="45">
        <v>2490.5</v>
      </c>
      <c r="F13" s="46">
        <v>0.29199999999999998</v>
      </c>
    </row>
    <row r="14" spans="1:9" x14ac:dyDescent="0.2">
      <c r="A14" s="3"/>
      <c r="B14" s="44" t="s">
        <v>38</v>
      </c>
      <c r="C14" s="45">
        <v>2745</v>
      </c>
      <c r="D14" s="45">
        <v>2660</v>
      </c>
      <c r="E14" s="45">
        <v>85</v>
      </c>
      <c r="F14" s="46">
        <v>3.2000000000000001E-2</v>
      </c>
    </row>
    <row r="15" spans="1:9" x14ac:dyDescent="0.2">
      <c r="A15" s="3"/>
      <c r="B15" s="44" t="s">
        <v>39</v>
      </c>
      <c r="C15" s="45">
        <v>2235</v>
      </c>
      <c r="D15" s="45">
        <v>2020</v>
      </c>
      <c r="E15" s="45">
        <v>215</v>
      </c>
      <c r="F15" s="46">
        <v>0.106</v>
      </c>
    </row>
    <row r="16" spans="1:9" x14ac:dyDescent="0.2">
      <c r="A16" s="3"/>
      <c r="B16" s="44" t="s">
        <v>40</v>
      </c>
      <c r="C16" s="45">
        <v>780</v>
      </c>
      <c r="D16" s="45">
        <v>640</v>
      </c>
      <c r="E16" s="45">
        <v>140</v>
      </c>
      <c r="F16" s="46">
        <v>0.219</v>
      </c>
      <c r="G16" s="15"/>
      <c r="H16" s="15"/>
      <c r="I16" s="13"/>
    </row>
    <row r="17" spans="1:10" x14ac:dyDescent="0.2">
      <c r="A17" s="3"/>
      <c r="B17" s="44" t="s">
        <v>41</v>
      </c>
      <c r="C17" s="45">
        <v>515</v>
      </c>
      <c r="D17" s="45">
        <v>330</v>
      </c>
      <c r="E17" s="45">
        <v>185</v>
      </c>
      <c r="F17" s="46">
        <v>0.56100000000000005</v>
      </c>
      <c r="G17" s="15"/>
      <c r="H17" s="15"/>
      <c r="I17" s="13"/>
      <c r="J17" s="50"/>
    </row>
    <row r="18" spans="1:10" x14ac:dyDescent="0.2">
      <c r="A18" s="3"/>
      <c r="B18" s="44" t="s">
        <v>79</v>
      </c>
      <c r="C18" s="45">
        <v>83581.72</v>
      </c>
      <c r="D18" s="45">
        <v>76760</v>
      </c>
      <c r="E18" s="45">
        <v>6821.72</v>
      </c>
      <c r="F18" s="46">
        <v>8.8999999999999996E-2</v>
      </c>
    </row>
    <row r="19" spans="1:10" x14ac:dyDescent="0.2">
      <c r="A19" s="3"/>
      <c r="B19" s="44" t="s">
        <v>42</v>
      </c>
      <c r="C19" s="45">
        <v>0</v>
      </c>
      <c r="D19" s="45">
        <v>1000</v>
      </c>
      <c r="E19" s="45">
        <v>-1000</v>
      </c>
      <c r="F19" s="46">
        <v>-1</v>
      </c>
    </row>
    <row r="20" spans="1:10" x14ac:dyDescent="0.2">
      <c r="A20" s="3"/>
      <c r="B20" s="44" t="s">
        <v>119</v>
      </c>
      <c r="C20" s="45">
        <v>510</v>
      </c>
      <c r="D20" s="45">
        <v>510</v>
      </c>
      <c r="E20" s="45">
        <v>0</v>
      </c>
      <c r="F20" s="46">
        <v>0</v>
      </c>
    </row>
    <row r="21" spans="1:10" x14ac:dyDescent="0.2">
      <c r="A21" s="3"/>
      <c r="B21" s="44" t="s">
        <v>43</v>
      </c>
      <c r="C21" s="45">
        <v>1656.37</v>
      </c>
      <c r="D21" s="45">
        <v>3000</v>
      </c>
      <c r="E21" s="45">
        <v>-1343.63</v>
      </c>
      <c r="F21" s="46">
        <v>-0.44800000000000001</v>
      </c>
    </row>
    <row r="22" spans="1:10" x14ac:dyDescent="0.2">
      <c r="A22" s="3"/>
      <c r="B22" s="44" t="s">
        <v>103</v>
      </c>
      <c r="C22" s="45">
        <v>2000</v>
      </c>
      <c r="D22" s="45">
        <v>2000</v>
      </c>
      <c r="E22" s="45">
        <v>0</v>
      </c>
      <c r="F22" s="46">
        <v>0</v>
      </c>
    </row>
    <row r="23" spans="1:10" x14ac:dyDescent="0.2">
      <c r="A23" s="3"/>
      <c r="B23" s="44" t="s">
        <v>104</v>
      </c>
      <c r="C23" s="45">
        <v>581.82000000000005</v>
      </c>
      <c r="D23" s="45">
        <v>1000</v>
      </c>
      <c r="E23" s="45">
        <v>-418.18</v>
      </c>
      <c r="F23" s="46">
        <v>-0.41799999999999998</v>
      </c>
    </row>
    <row r="24" spans="1:10" x14ac:dyDescent="0.2">
      <c r="A24" s="3"/>
      <c r="B24" s="44" t="s">
        <v>98</v>
      </c>
      <c r="C24" s="45">
        <v>2744.79</v>
      </c>
      <c r="D24" s="45">
        <v>2000</v>
      </c>
      <c r="E24" s="45">
        <v>744.79</v>
      </c>
      <c r="F24" s="46">
        <v>0.372</v>
      </c>
    </row>
    <row r="25" spans="1:10" x14ac:dyDescent="0.2">
      <c r="A25" s="3"/>
      <c r="B25" s="44" t="s">
        <v>120</v>
      </c>
      <c r="C25" s="45"/>
      <c r="D25" s="45"/>
      <c r="E25" s="45"/>
      <c r="F25" s="46"/>
    </row>
    <row r="26" spans="1:10" x14ac:dyDescent="0.2">
      <c r="A26" s="3"/>
      <c r="B26" s="44" t="s">
        <v>121</v>
      </c>
      <c r="C26" s="45">
        <v>1048.68</v>
      </c>
      <c r="D26" s="45">
        <v>0</v>
      </c>
      <c r="E26" s="45">
        <v>1048.68</v>
      </c>
      <c r="F26" s="46" t="s">
        <v>45</v>
      </c>
    </row>
    <row r="27" spans="1:10" x14ac:dyDescent="0.2">
      <c r="A27" s="3"/>
      <c r="B27" s="44" t="s">
        <v>127</v>
      </c>
      <c r="C27" s="45">
        <v>500</v>
      </c>
      <c r="D27" s="45">
        <v>0</v>
      </c>
      <c r="E27" s="45">
        <v>500</v>
      </c>
      <c r="F27" s="46" t="s">
        <v>45</v>
      </c>
    </row>
    <row r="28" spans="1:10" x14ac:dyDescent="0.2">
      <c r="A28" s="3"/>
      <c r="B28" s="44" t="s">
        <v>129</v>
      </c>
      <c r="C28" s="45">
        <v>17454.59</v>
      </c>
      <c r="D28" s="45">
        <v>0</v>
      </c>
      <c r="E28" s="45">
        <v>17454.59</v>
      </c>
      <c r="F28" s="46" t="s">
        <v>45</v>
      </c>
    </row>
    <row r="29" spans="1:10" x14ac:dyDescent="0.2">
      <c r="A29" s="3"/>
      <c r="B29" s="44" t="s">
        <v>73</v>
      </c>
      <c r="C29" s="45">
        <v>8330</v>
      </c>
      <c r="D29" s="45">
        <v>8330</v>
      </c>
      <c r="E29" s="45">
        <v>0</v>
      </c>
      <c r="F29" s="46">
        <v>0</v>
      </c>
    </row>
    <row r="30" spans="1:10" x14ac:dyDescent="0.2">
      <c r="A30" s="3"/>
      <c r="B30" s="44" t="s">
        <v>85</v>
      </c>
      <c r="C30" s="45">
        <v>7423.96</v>
      </c>
      <c r="D30" s="45">
        <v>15300</v>
      </c>
      <c r="E30" s="45">
        <v>-7876.04</v>
      </c>
      <c r="F30" s="46">
        <v>-0.51500000000000001</v>
      </c>
    </row>
    <row r="31" spans="1:10" x14ac:dyDescent="0.2">
      <c r="A31" s="3"/>
      <c r="B31" s="44" t="s">
        <v>130</v>
      </c>
      <c r="C31" s="45">
        <v>187.26</v>
      </c>
      <c r="D31" s="45">
        <v>0</v>
      </c>
      <c r="E31" s="45">
        <v>187.26</v>
      </c>
      <c r="F31" s="46" t="s">
        <v>45</v>
      </c>
    </row>
    <row r="32" spans="1:10" x14ac:dyDescent="0.2">
      <c r="A32" s="3"/>
      <c r="B32" s="44" t="s">
        <v>112</v>
      </c>
      <c r="C32" s="45">
        <v>455.69</v>
      </c>
      <c r="D32" s="45">
        <v>800</v>
      </c>
      <c r="E32" s="45">
        <v>-344.31</v>
      </c>
      <c r="F32" s="46">
        <v>-0.43</v>
      </c>
    </row>
    <row r="33" spans="1:8" x14ac:dyDescent="0.2">
      <c r="A33" s="3"/>
      <c r="B33" s="44" t="s">
        <v>133</v>
      </c>
      <c r="C33" s="45">
        <v>240.36</v>
      </c>
      <c r="D33" s="45">
        <v>0</v>
      </c>
      <c r="E33" s="45">
        <v>240.36</v>
      </c>
      <c r="F33" s="46" t="s">
        <v>45</v>
      </c>
    </row>
    <row r="34" spans="1:8" x14ac:dyDescent="0.2">
      <c r="A34" s="3"/>
      <c r="B34" s="44" t="s">
        <v>44</v>
      </c>
      <c r="C34" s="45">
        <v>134365.47</v>
      </c>
      <c r="D34" s="45">
        <v>118838</v>
      </c>
      <c r="E34" s="45">
        <v>15527.47</v>
      </c>
      <c r="F34" s="46">
        <v>0.13100000000000001</v>
      </c>
    </row>
    <row r="35" spans="1:8" x14ac:dyDescent="0.2">
      <c r="A35" s="3"/>
      <c r="B35" s="44" t="s">
        <v>105</v>
      </c>
      <c r="C35" s="45">
        <v>0</v>
      </c>
      <c r="D35" s="45">
        <v>0</v>
      </c>
      <c r="E35" s="45">
        <v>0</v>
      </c>
      <c r="F35" s="46" t="s">
        <v>45</v>
      </c>
    </row>
    <row r="36" spans="1:8" x14ac:dyDescent="0.2">
      <c r="A36" s="3"/>
      <c r="B36" s="44" t="s">
        <v>106</v>
      </c>
      <c r="C36" s="45">
        <v>134365.47</v>
      </c>
      <c r="D36" s="45">
        <v>118838</v>
      </c>
      <c r="E36" s="45">
        <v>15527.47</v>
      </c>
      <c r="F36" s="46">
        <v>0.13100000000000001</v>
      </c>
    </row>
    <row r="37" spans="1:8" x14ac:dyDescent="0.2">
      <c r="A37" s="3"/>
      <c r="B37" s="44" t="s">
        <v>46</v>
      </c>
      <c r="C37" s="45"/>
      <c r="D37" s="45"/>
      <c r="E37" s="45"/>
      <c r="F37" s="46"/>
    </row>
    <row r="38" spans="1:8" x14ac:dyDescent="0.2">
      <c r="A38" s="3"/>
      <c r="B38" s="44" t="s">
        <v>47</v>
      </c>
      <c r="C38" s="45">
        <v>8812.5</v>
      </c>
      <c r="D38" s="45">
        <v>8437.5</v>
      </c>
      <c r="E38" s="45">
        <v>375</v>
      </c>
      <c r="F38" s="46">
        <v>4.3999999999999997E-2</v>
      </c>
    </row>
    <row r="39" spans="1:8" x14ac:dyDescent="0.2">
      <c r="A39" s="3"/>
      <c r="B39" s="44" t="s">
        <v>48</v>
      </c>
      <c r="C39" s="45">
        <v>0</v>
      </c>
      <c r="D39" s="45">
        <v>500</v>
      </c>
      <c r="E39" s="45">
        <v>-500</v>
      </c>
      <c r="F39" s="46">
        <v>-1</v>
      </c>
    </row>
    <row r="40" spans="1:8" x14ac:dyDescent="0.2">
      <c r="A40" s="3"/>
      <c r="B40" s="44" t="s">
        <v>99</v>
      </c>
      <c r="C40" s="45">
        <v>1043.42</v>
      </c>
      <c r="D40" s="45">
        <v>1000</v>
      </c>
      <c r="E40" s="45">
        <v>43.42</v>
      </c>
      <c r="F40" s="46">
        <v>4.2999999999999997E-2</v>
      </c>
    </row>
    <row r="41" spans="1:8" x14ac:dyDescent="0.2">
      <c r="A41" s="3"/>
      <c r="B41" s="44" t="s">
        <v>111</v>
      </c>
      <c r="C41" s="45">
        <v>1049.46</v>
      </c>
      <c r="D41" s="45">
        <v>1680</v>
      </c>
      <c r="E41" s="45">
        <v>-630.54</v>
      </c>
      <c r="F41" s="46">
        <v>-0.375</v>
      </c>
    </row>
    <row r="42" spans="1:8" x14ac:dyDescent="0.2">
      <c r="A42" s="3"/>
      <c r="B42" s="44" t="s">
        <v>49</v>
      </c>
      <c r="C42" s="45">
        <v>4257.9799999999996</v>
      </c>
      <c r="D42" s="45">
        <v>4800</v>
      </c>
      <c r="E42" s="45">
        <v>-542.02</v>
      </c>
      <c r="F42" s="46">
        <v>-0.113</v>
      </c>
    </row>
    <row r="43" spans="1:8" x14ac:dyDescent="0.2">
      <c r="A43" s="3"/>
      <c r="B43" s="44" t="s">
        <v>86</v>
      </c>
      <c r="C43" s="45"/>
      <c r="D43" s="45"/>
      <c r="E43" s="45"/>
      <c r="F43" s="46"/>
    </row>
    <row r="44" spans="1:8" x14ac:dyDescent="0.2">
      <c r="A44" s="3"/>
      <c r="B44" s="44" t="s">
        <v>102</v>
      </c>
      <c r="C44" s="45">
        <v>3500</v>
      </c>
      <c r="D44" s="45">
        <v>0</v>
      </c>
      <c r="E44" s="45">
        <v>3500</v>
      </c>
      <c r="F44" s="46" t="s">
        <v>45</v>
      </c>
      <c r="G44" t="s">
        <v>143</v>
      </c>
      <c r="H44" s="17">
        <v>1040</v>
      </c>
    </row>
    <row r="45" spans="1:8" x14ac:dyDescent="0.2">
      <c r="A45" s="3"/>
      <c r="B45" s="44" t="s">
        <v>140</v>
      </c>
      <c r="C45" s="45">
        <v>72.69</v>
      </c>
      <c r="D45" s="45">
        <v>0</v>
      </c>
      <c r="E45" s="45">
        <v>72.69</v>
      </c>
      <c r="F45" s="46" t="s">
        <v>45</v>
      </c>
      <c r="G45" t="s">
        <v>144</v>
      </c>
      <c r="H45" s="13">
        <f>C44+C45</f>
        <v>3572.69</v>
      </c>
    </row>
    <row r="46" spans="1:8" x14ac:dyDescent="0.2">
      <c r="A46" s="3"/>
      <c r="B46" s="44" t="s">
        <v>136</v>
      </c>
      <c r="C46" s="45">
        <v>43.09</v>
      </c>
      <c r="D46" s="45">
        <v>0</v>
      </c>
      <c r="E46" s="45">
        <v>43.09</v>
      </c>
      <c r="F46" s="46" t="s">
        <v>45</v>
      </c>
      <c r="H46" s="15">
        <f>SUM(H44:H45)</f>
        <v>4612.6900000000005</v>
      </c>
    </row>
    <row r="47" spans="1:8" x14ac:dyDescent="0.2">
      <c r="A47" s="3"/>
      <c r="B47" s="44" t="s">
        <v>87</v>
      </c>
      <c r="C47" s="45">
        <v>155.72</v>
      </c>
      <c r="D47" s="45">
        <v>850</v>
      </c>
      <c r="E47" s="45">
        <v>-694.28</v>
      </c>
      <c r="F47" s="46">
        <v>-0.81699999999999995</v>
      </c>
    </row>
    <row r="48" spans="1:8" x14ac:dyDescent="0.2">
      <c r="A48" s="3"/>
      <c r="B48" s="44" t="s">
        <v>88</v>
      </c>
      <c r="C48" s="45">
        <v>1447.5</v>
      </c>
      <c r="D48" s="45">
        <v>2550</v>
      </c>
      <c r="E48" s="45">
        <v>-1102.5</v>
      </c>
      <c r="F48" s="46">
        <v>-0.432</v>
      </c>
    </row>
    <row r="49" spans="1:6" x14ac:dyDescent="0.2">
      <c r="A49" s="3"/>
      <c r="B49" s="44" t="s">
        <v>89</v>
      </c>
      <c r="C49" s="45">
        <v>1178.74</v>
      </c>
      <c r="D49" s="45">
        <v>2975</v>
      </c>
      <c r="E49" s="45">
        <v>-1796.26</v>
      </c>
      <c r="F49" s="46">
        <v>-0.60399999999999998</v>
      </c>
    </row>
    <row r="50" spans="1:6" x14ac:dyDescent="0.2">
      <c r="A50" s="3"/>
      <c r="B50" s="44" t="s">
        <v>94</v>
      </c>
      <c r="C50" s="45">
        <v>1338.75</v>
      </c>
      <c r="D50" s="45">
        <v>2975</v>
      </c>
      <c r="E50" s="45">
        <v>-1636.25</v>
      </c>
      <c r="F50" s="46">
        <v>-0.55000000000000004</v>
      </c>
    </row>
    <row r="51" spans="1:6" x14ac:dyDescent="0.2">
      <c r="A51" s="3"/>
      <c r="B51" s="44" t="s">
        <v>95</v>
      </c>
      <c r="C51" s="45">
        <v>1644.1</v>
      </c>
      <c r="D51" s="45">
        <v>4250</v>
      </c>
      <c r="E51" s="45">
        <v>-2605.9</v>
      </c>
      <c r="F51" s="46">
        <v>-0.61299999999999999</v>
      </c>
    </row>
    <row r="52" spans="1:6" x14ac:dyDescent="0.2">
      <c r="A52" s="3"/>
      <c r="B52" s="44" t="s">
        <v>96</v>
      </c>
      <c r="C52" s="45">
        <v>350</v>
      </c>
      <c r="D52" s="45">
        <v>765</v>
      </c>
      <c r="E52" s="45">
        <v>-415</v>
      </c>
      <c r="F52" s="46">
        <v>-0.54200000000000004</v>
      </c>
    </row>
    <row r="53" spans="1:6" x14ac:dyDescent="0.2">
      <c r="A53" s="3"/>
      <c r="B53" s="44" t="s">
        <v>113</v>
      </c>
      <c r="C53" s="45">
        <v>60</v>
      </c>
      <c r="D53" s="45">
        <v>0</v>
      </c>
      <c r="E53" s="45">
        <v>60</v>
      </c>
      <c r="F53" s="46" t="s">
        <v>45</v>
      </c>
    </row>
    <row r="54" spans="1:6" x14ac:dyDescent="0.2">
      <c r="A54" s="3"/>
      <c r="B54" s="44" t="s">
        <v>114</v>
      </c>
      <c r="C54" s="45">
        <v>90</v>
      </c>
      <c r="D54" s="45">
        <v>0</v>
      </c>
      <c r="E54" s="45">
        <v>90</v>
      </c>
      <c r="F54" s="46" t="s">
        <v>45</v>
      </c>
    </row>
    <row r="55" spans="1:6" x14ac:dyDescent="0.2">
      <c r="A55" s="3"/>
      <c r="B55" s="44" t="s">
        <v>122</v>
      </c>
      <c r="C55" s="45">
        <v>780</v>
      </c>
      <c r="D55" s="45">
        <v>0</v>
      </c>
      <c r="E55" s="45">
        <v>780</v>
      </c>
      <c r="F55" s="46" t="s">
        <v>45</v>
      </c>
    </row>
    <row r="56" spans="1:6" x14ac:dyDescent="0.2">
      <c r="A56" s="3"/>
      <c r="B56" s="44" t="s">
        <v>115</v>
      </c>
      <c r="C56" s="45">
        <v>220</v>
      </c>
      <c r="D56" s="45">
        <v>0</v>
      </c>
      <c r="E56" s="45">
        <v>220</v>
      </c>
      <c r="F56" s="46" t="s">
        <v>45</v>
      </c>
    </row>
    <row r="57" spans="1:6" x14ac:dyDescent="0.2">
      <c r="A57" s="3"/>
      <c r="B57" s="44" t="s">
        <v>135</v>
      </c>
      <c r="C57" s="45">
        <v>2740.45</v>
      </c>
      <c r="D57" s="45">
        <v>0</v>
      </c>
      <c r="E57" s="45">
        <v>2740.45</v>
      </c>
      <c r="F57" s="46" t="s">
        <v>45</v>
      </c>
    </row>
    <row r="58" spans="1:6" x14ac:dyDescent="0.2">
      <c r="A58" s="3"/>
      <c r="B58" s="44" t="s">
        <v>123</v>
      </c>
      <c r="C58" s="45">
        <v>583.91</v>
      </c>
      <c r="D58" s="45">
        <v>0</v>
      </c>
      <c r="E58" s="45">
        <v>583.91</v>
      </c>
      <c r="F58" s="46" t="s">
        <v>45</v>
      </c>
    </row>
    <row r="59" spans="1:6" x14ac:dyDescent="0.2">
      <c r="A59" s="3"/>
      <c r="B59" s="44" t="s">
        <v>90</v>
      </c>
      <c r="C59" s="45">
        <v>14132.26</v>
      </c>
      <c r="D59" s="45">
        <v>14365</v>
      </c>
      <c r="E59" s="45">
        <v>-232.74</v>
      </c>
      <c r="F59" s="46">
        <v>-1.6E-2</v>
      </c>
    </row>
    <row r="60" spans="1:6" x14ac:dyDescent="0.2">
      <c r="A60" s="3"/>
      <c r="B60" s="44" t="s">
        <v>131</v>
      </c>
      <c r="C60" s="45">
        <v>17454.59</v>
      </c>
      <c r="D60" s="45">
        <v>0</v>
      </c>
      <c r="E60" s="45">
        <v>17454.59</v>
      </c>
      <c r="F60" s="46" t="s">
        <v>45</v>
      </c>
    </row>
    <row r="61" spans="1:6" x14ac:dyDescent="0.2">
      <c r="A61" s="3"/>
      <c r="B61" s="44" t="s">
        <v>100</v>
      </c>
      <c r="C61" s="45">
        <v>5000</v>
      </c>
      <c r="D61" s="45">
        <v>5000</v>
      </c>
      <c r="E61" s="45">
        <v>0</v>
      </c>
      <c r="F61" s="46">
        <v>0</v>
      </c>
    </row>
    <row r="62" spans="1:6" x14ac:dyDescent="0.2">
      <c r="A62" s="3"/>
      <c r="B62" s="44" t="s">
        <v>50</v>
      </c>
      <c r="C62" s="45">
        <v>2904.5</v>
      </c>
      <c r="D62" s="45">
        <v>2620</v>
      </c>
      <c r="E62" s="45">
        <v>284.5</v>
      </c>
      <c r="F62" s="46">
        <v>0.109</v>
      </c>
    </row>
    <row r="63" spans="1:6" x14ac:dyDescent="0.2">
      <c r="A63" s="3"/>
      <c r="B63" s="44" t="s">
        <v>51</v>
      </c>
      <c r="C63" s="45"/>
      <c r="D63" s="45"/>
      <c r="E63" s="45"/>
      <c r="F63" s="46"/>
    </row>
    <row r="64" spans="1:6" x14ac:dyDescent="0.2">
      <c r="A64" s="3"/>
      <c r="B64" s="44" t="s">
        <v>52</v>
      </c>
      <c r="C64" s="45">
        <v>4966.0200000000004</v>
      </c>
      <c r="D64" s="45">
        <v>4268</v>
      </c>
      <c r="E64" s="45">
        <v>698.02</v>
      </c>
      <c r="F64" s="46">
        <v>0.16400000000000001</v>
      </c>
    </row>
    <row r="65" spans="1:6" x14ac:dyDescent="0.2">
      <c r="A65" s="3"/>
      <c r="B65" s="44" t="s">
        <v>53</v>
      </c>
      <c r="C65" s="45">
        <v>3328.63</v>
      </c>
      <c r="D65" s="45">
        <v>3240</v>
      </c>
      <c r="E65" s="45">
        <v>88.63</v>
      </c>
      <c r="F65" s="46">
        <v>2.7E-2</v>
      </c>
    </row>
    <row r="66" spans="1:6" x14ac:dyDescent="0.2">
      <c r="A66" s="3"/>
      <c r="B66" s="44" t="s">
        <v>54</v>
      </c>
      <c r="C66" s="45">
        <v>1609.42</v>
      </c>
      <c r="D66" s="45">
        <v>1022</v>
      </c>
      <c r="E66" s="45">
        <v>587.41999999999996</v>
      </c>
      <c r="F66" s="46">
        <v>0.57499999999999996</v>
      </c>
    </row>
    <row r="67" spans="1:6" x14ac:dyDescent="0.2">
      <c r="A67" s="3"/>
      <c r="B67" s="44" t="s">
        <v>38</v>
      </c>
      <c r="C67" s="45">
        <v>430</v>
      </c>
      <c r="D67" s="45">
        <v>1160</v>
      </c>
      <c r="E67" s="45">
        <v>-730</v>
      </c>
      <c r="F67" s="46">
        <v>-0.629</v>
      </c>
    </row>
    <row r="68" spans="1:6" x14ac:dyDescent="0.2">
      <c r="A68" s="3"/>
      <c r="B68" s="44" t="s">
        <v>39</v>
      </c>
      <c r="C68" s="45">
        <v>304</v>
      </c>
      <c r="D68" s="45">
        <v>880</v>
      </c>
      <c r="E68" s="45">
        <v>-576</v>
      </c>
      <c r="F68" s="46">
        <v>-0.65500000000000003</v>
      </c>
    </row>
    <row r="69" spans="1:6" x14ac:dyDescent="0.2">
      <c r="A69" s="3"/>
      <c r="B69" s="44" t="s">
        <v>40</v>
      </c>
      <c r="C69" s="45">
        <v>108</v>
      </c>
      <c r="D69" s="45">
        <v>280</v>
      </c>
      <c r="E69" s="45">
        <v>-172</v>
      </c>
      <c r="F69" s="46">
        <v>-0.61399999999999999</v>
      </c>
    </row>
    <row r="70" spans="1:6" x14ac:dyDescent="0.2">
      <c r="A70" s="3"/>
      <c r="B70" s="44" t="s">
        <v>56</v>
      </c>
      <c r="C70" s="45">
        <v>1215</v>
      </c>
      <c r="D70" s="45">
        <v>3790</v>
      </c>
      <c r="E70" s="45">
        <v>-2575</v>
      </c>
      <c r="F70" s="46">
        <v>-0.67900000000000005</v>
      </c>
    </row>
    <row r="71" spans="1:6" x14ac:dyDescent="0.2">
      <c r="A71" s="3"/>
      <c r="B71" s="44" t="s">
        <v>57</v>
      </c>
      <c r="C71" s="45">
        <v>3513.13</v>
      </c>
      <c r="D71" s="45">
        <v>2040</v>
      </c>
      <c r="E71" s="45">
        <v>1473.13</v>
      </c>
      <c r="F71" s="46">
        <v>0.72199999999999998</v>
      </c>
    </row>
    <row r="72" spans="1:6" x14ac:dyDescent="0.2">
      <c r="A72" s="3"/>
      <c r="B72" s="44" t="s">
        <v>58</v>
      </c>
      <c r="C72" s="45">
        <v>0</v>
      </c>
      <c r="D72" s="45">
        <v>1000</v>
      </c>
      <c r="E72" s="45">
        <v>-1000</v>
      </c>
      <c r="F72" s="46">
        <v>-1</v>
      </c>
    </row>
    <row r="73" spans="1:6" x14ac:dyDescent="0.2">
      <c r="A73" s="3"/>
      <c r="B73" s="44" t="s">
        <v>59</v>
      </c>
      <c r="C73" s="45">
        <v>0</v>
      </c>
      <c r="D73" s="45">
        <v>3380</v>
      </c>
      <c r="E73" s="45">
        <v>-3380</v>
      </c>
      <c r="F73" s="46">
        <v>-1</v>
      </c>
    </row>
    <row r="74" spans="1:6" x14ac:dyDescent="0.2">
      <c r="A74" s="3"/>
      <c r="B74" s="44" t="s">
        <v>124</v>
      </c>
      <c r="C74" s="45">
        <v>35950.67</v>
      </c>
      <c r="D74" s="45">
        <v>34870</v>
      </c>
      <c r="E74" s="45">
        <v>1080.67</v>
      </c>
      <c r="F74" s="46">
        <v>3.1E-2</v>
      </c>
    </row>
    <row r="75" spans="1:6" x14ac:dyDescent="0.2">
      <c r="A75" s="3"/>
      <c r="B75" s="44" t="s">
        <v>74</v>
      </c>
      <c r="C75" s="45">
        <v>8330</v>
      </c>
      <c r="D75" s="45">
        <v>8330</v>
      </c>
      <c r="E75" s="45">
        <v>0</v>
      </c>
      <c r="F75" s="46">
        <v>0</v>
      </c>
    </row>
    <row r="76" spans="1:6" x14ac:dyDescent="0.2">
      <c r="A76" s="3"/>
      <c r="B76" s="44" t="s">
        <v>125</v>
      </c>
      <c r="C76" s="45">
        <v>625</v>
      </c>
      <c r="D76" s="45">
        <v>1125</v>
      </c>
      <c r="E76" s="45">
        <v>-500</v>
      </c>
      <c r="F76" s="46">
        <v>-0.44400000000000001</v>
      </c>
    </row>
    <row r="77" spans="1:6" x14ac:dyDescent="0.2">
      <c r="A77" s="3"/>
      <c r="B77" s="44" t="s">
        <v>91</v>
      </c>
      <c r="C77" s="45">
        <v>4238.6000000000004</v>
      </c>
      <c r="D77" s="45">
        <v>3862</v>
      </c>
      <c r="E77" s="45">
        <v>376.6</v>
      </c>
      <c r="F77" s="46">
        <v>9.8000000000000004E-2</v>
      </c>
    </row>
    <row r="78" spans="1:6" x14ac:dyDescent="0.2">
      <c r="A78" s="3"/>
      <c r="B78" s="44" t="s">
        <v>78</v>
      </c>
      <c r="C78" s="45">
        <v>3525</v>
      </c>
      <c r="D78" s="45">
        <v>3375</v>
      </c>
      <c r="E78" s="45">
        <v>150</v>
      </c>
      <c r="F78" s="46">
        <v>4.3999999999999997E-2</v>
      </c>
    </row>
    <row r="79" spans="1:6" x14ac:dyDescent="0.2">
      <c r="A79" s="3"/>
      <c r="B79" s="44" t="s">
        <v>60</v>
      </c>
      <c r="C79" s="45">
        <v>548.87</v>
      </c>
      <c r="D79" s="45">
        <v>330</v>
      </c>
      <c r="E79" s="45">
        <v>218.87</v>
      </c>
      <c r="F79" s="46">
        <v>0.66300000000000003</v>
      </c>
    </row>
    <row r="80" spans="1:6" x14ac:dyDescent="0.2">
      <c r="A80" s="3"/>
      <c r="B80" s="44" t="s">
        <v>116</v>
      </c>
      <c r="C80" s="45">
        <v>181.82</v>
      </c>
      <c r="D80" s="45">
        <v>300</v>
      </c>
      <c r="E80" s="45">
        <v>-118.18</v>
      </c>
      <c r="F80" s="46">
        <v>-0.39400000000000002</v>
      </c>
    </row>
    <row r="81" spans="1:6" x14ac:dyDescent="0.2">
      <c r="A81" s="3"/>
      <c r="B81" s="44" t="s">
        <v>80</v>
      </c>
      <c r="C81" s="45">
        <v>2000</v>
      </c>
      <c r="D81" s="45">
        <v>2000</v>
      </c>
      <c r="E81" s="45">
        <v>0</v>
      </c>
      <c r="F81" s="46">
        <v>0</v>
      </c>
    </row>
    <row r="82" spans="1:6" x14ac:dyDescent="0.2">
      <c r="A82" s="3"/>
      <c r="B82" s="44" t="s">
        <v>55</v>
      </c>
      <c r="C82" s="45">
        <v>12746.07</v>
      </c>
      <c r="D82" s="45">
        <v>12850</v>
      </c>
      <c r="E82" s="45">
        <v>-103.93</v>
      </c>
      <c r="F82" s="46">
        <v>-8.0000000000000002E-3</v>
      </c>
    </row>
    <row r="83" spans="1:6" x14ac:dyDescent="0.2">
      <c r="A83" s="3"/>
      <c r="B83" s="44" t="s">
        <v>137</v>
      </c>
      <c r="C83" s="45">
        <v>47.27</v>
      </c>
      <c r="D83" s="45">
        <v>0</v>
      </c>
      <c r="E83" s="45">
        <v>47.27</v>
      </c>
      <c r="F83" s="46" t="s">
        <v>45</v>
      </c>
    </row>
    <row r="84" spans="1:6" x14ac:dyDescent="0.2">
      <c r="A84" s="3"/>
      <c r="B84" s="44" t="s">
        <v>77</v>
      </c>
      <c r="C84" s="45">
        <v>2400</v>
      </c>
      <c r="D84" s="45">
        <v>2500</v>
      </c>
      <c r="E84" s="45">
        <v>-100</v>
      </c>
      <c r="F84" s="46">
        <v>-0.04</v>
      </c>
    </row>
    <row r="85" spans="1:6" x14ac:dyDescent="0.2">
      <c r="A85" s="3"/>
      <c r="B85" s="44" t="s">
        <v>61</v>
      </c>
      <c r="C85" s="45">
        <v>568.71</v>
      </c>
      <c r="D85" s="45">
        <v>550</v>
      </c>
      <c r="E85" s="45">
        <v>18.71</v>
      </c>
      <c r="F85" s="46">
        <v>3.4000000000000002E-2</v>
      </c>
    </row>
    <row r="86" spans="1:6" x14ac:dyDescent="0.2">
      <c r="A86" s="3"/>
      <c r="B86" s="44" t="s">
        <v>126</v>
      </c>
      <c r="C86" s="45">
        <v>5547.16</v>
      </c>
      <c r="D86" s="45">
        <v>4875</v>
      </c>
      <c r="E86" s="45">
        <v>672.16</v>
      </c>
      <c r="F86" s="46">
        <v>0.13800000000000001</v>
      </c>
    </row>
    <row r="87" spans="1:6" x14ac:dyDescent="0.2">
      <c r="A87" s="3"/>
      <c r="B87" s="44" t="s">
        <v>117</v>
      </c>
      <c r="C87" s="45">
        <v>1719.04</v>
      </c>
      <c r="D87" s="45">
        <v>1600</v>
      </c>
      <c r="E87" s="45">
        <v>119.04</v>
      </c>
      <c r="F87" s="46">
        <v>7.3999999999999996E-2</v>
      </c>
    </row>
    <row r="88" spans="1:6" x14ac:dyDescent="0.2">
      <c r="A88" s="3"/>
      <c r="B88" s="44" t="s">
        <v>132</v>
      </c>
      <c r="C88" s="45">
        <v>0</v>
      </c>
      <c r="D88" s="45">
        <v>300</v>
      </c>
      <c r="E88" s="45">
        <v>-300</v>
      </c>
      <c r="F88" s="46">
        <v>-1</v>
      </c>
    </row>
    <row r="89" spans="1:6" x14ac:dyDescent="0.2">
      <c r="A89" s="3"/>
      <c r="B89" s="44" t="s">
        <v>134</v>
      </c>
      <c r="C89" s="45">
        <v>0</v>
      </c>
      <c r="D89" s="45">
        <v>54</v>
      </c>
      <c r="E89" s="45">
        <v>-54</v>
      </c>
      <c r="F89" s="46">
        <v>-1</v>
      </c>
    </row>
    <row r="90" spans="1:6" x14ac:dyDescent="0.2">
      <c r="A90" s="3"/>
      <c r="B90" s="44" t="s">
        <v>93</v>
      </c>
      <c r="C90" s="45">
        <v>1167.56</v>
      </c>
      <c r="D90" s="45">
        <v>962</v>
      </c>
      <c r="E90" s="45">
        <v>205.56</v>
      </c>
      <c r="F90" s="46">
        <v>0.214</v>
      </c>
    </row>
    <row r="91" spans="1:6" x14ac:dyDescent="0.2">
      <c r="A91" s="3"/>
      <c r="B91" s="44" t="s">
        <v>128</v>
      </c>
      <c r="C91" s="45">
        <v>0</v>
      </c>
      <c r="D91" s="45">
        <v>275</v>
      </c>
      <c r="E91" s="45">
        <v>-275</v>
      </c>
      <c r="F91" s="46">
        <v>-1</v>
      </c>
    </row>
    <row r="92" spans="1:6" x14ac:dyDescent="0.2">
      <c r="A92" s="3"/>
      <c r="B92" s="44" t="s">
        <v>62</v>
      </c>
      <c r="C92" s="45">
        <v>137051.29999999999</v>
      </c>
      <c r="D92" s="45">
        <v>124770.5</v>
      </c>
      <c r="E92" s="45">
        <v>12280.8</v>
      </c>
      <c r="F92" s="46">
        <v>9.8000000000000004E-2</v>
      </c>
    </row>
    <row r="93" spans="1:6" x14ac:dyDescent="0.2">
      <c r="A93" s="3"/>
      <c r="B93" s="44" t="s">
        <v>63</v>
      </c>
      <c r="C93" s="45">
        <v>-2685.83</v>
      </c>
      <c r="D93" s="45">
        <v>-5932.5</v>
      </c>
      <c r="E93" s="45">
        <v>3246.67</v>
      </c>
      <c r="F93" s="46">
        <v>0.54700000000000004</v>
      </c>
    </row>
    <row r="94" spans="1:6" x14ac:dyDescent="0.2">
      <c r="A94" s="3"/>
      <c r="B94" s="44" t="s">
        <v>64</v>
      </c>
      <c r="C94" s="45">
        <v>0</v>
      </c>
      <c r="D94" s="45">
        <v>0</v>
      </c>
      <c r="E94" s="45">
        <v>0</v>
      </c>
      <c r="F94" s="46" t="s">
        <v>45</v>
      </c>
    </row>
    <row r="95" spans="1:6" x14ac:dyDescent="0.2">
      <c r="A95" s="3"/>
      <c r="B95" s="44" t="s">
        <v>65</v>
      </c>
      <c r="C95" s="45">
        <v>0</v>
      </c>
      <c r="D95" s="45">
        <v>0</v>
      </c>
      <c r="E95" s="45">
        <v>0</v>
      </c>
      <c r="F95" s="46" t="s">
        <v>45</v>
      </c>
    </row>
    <row r="96" spans="1:6" x14ac:dyDescent="0.2">
      <c r="A96" s="3"/>
      <c r="B96" s="44" t="s">
        <v>66</v>
      </c>
      <c r="C96" s="45">
        <v>-2685.83</v>
      </c>
      <c r="D96" s="45">
        <v>-5932.5</v>
      </c>
      <c r="E96" s="45">
        <v>3246.67</v>
      </c>
      <c r="F96" s="46">
        <v>0.54700000000000004</v>
      </c>
    </row>
    <row r="97" spans="1:6" x14ac:dyDescent="0.2">
      <c r="A97" s="3"/>
      <c r="B97" s="26"/>
      <c r="C97" s="27"/>
      <c r="D97" s="27"/>
      <c r="E97" s="27"/>
      <c r="F97" s="48"/>
    </row>
    <row r="98" spans="1:6" x14ac:dyDescent="0.2">
      <c r="A98" s="1"/>
      <c r="B98" s="40"/>
      <c r="C98" s="41"/>
      <c r="D98" s="42"/>
      <c r="E98" s="49"/>
      <c r="F98" s="43"/>
    </row>
  </sheetData>
  <mergeCells count="3">
    <mergeCell ref="B2:F2"/>
    <mergeCell ref="B3:F3"/>
    <mergeCell ref="B4:F4"/>
  </mergeCells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26"/>
  <sheetViews>
    <sheetView topLeftCell="A99" workbookViewId="0">
      <selection activeCell="H105" sqref="H105"/>
    </sheetView>
  </sheetViews>
  <sheetFormatPr defaultRowHeight="12.75" x14ac:dyDescent="0.2"/>
  <cols>
    <col min="1" max="1" width="2" customWidth="1"/>
    <col min="2" max="2" width="31.140625" customWidth="1"/>
    <col min="3" max="4" width="15" customWidth="1"/>
    <col min="5" max="5" width="8.85546875" bestFit="1" customWidth="1"/>
  </cols>
  <sheetData>
    <row r="1" spans="1:4" ht="6.6" customHeight="1" x14ac:dyDescent="0.2">
      <c r="A1" s="2"/>
      <c r="B1" s="18"/>
      <c r="C1" s="29"/>
      <c r="D1" s="30"/>
    </row>
    <row r="2" spans="1:4" x14ac:dyDescent="0.2">
      <c r="A2" s="1"/>
      <c r="B2" s="62" t="s">
        <v>0</v>
      </c>
      <c r="C2" s="63"/>
      <c r="D2" s="64"/>
    </row>
    <row r="3" spans="1:4" ht="20.25" x14ac:dyDescent="0.3">
      <c r="A3" s="1"/>
      <c r="B3" s="65" t="s">
        <v>75</v>
      </c>
      <c r="C3" s="66"/>
      <c r="D3" s="67"/>
    </row>
    <row r="4" spans="1:4" x14ac:dyDescent="0.2">
      <c r="A4" s="1"/>
      <c r="B4" s="59" t="s">
        <v>139</v>
      </c>
      <c r="C4" s="60"/>
      <c r="D4" s="61"/>
    </row>
    <row r="5" spans="1:4" x14ac:dyDescent="0.2">
      <c r="A5" s="1"/>
      <c r="B5" s="20"/>
      <c r="C5" s="31"/>
      <c r="D5" s="32"/>
    </row>
    <row r="6" spans="1:4" x14ac:dyDescent="0.2">
      <c r="A6" s="53"/>
      <c r="B6" s="37" t="s">
        <v>67</v>
      </c>
      <c r="C6" s="38" t="s">
        <v>28</v>
      </c>
      <c r="D6" s="39" t="s">
        <v>68</v>
      </c>
    </row>
    <row r="7" spans="1:4" x14ac:dyDescent="0.2">
      <c r="A7" s="54"/>
      <c r="B7" s="23"/>
      <c r="C7" s="33"/>
      <c r="D7" s="34"/>
    </row>
    <row r="8" spans="1:4" ht="14.45" customHeight="1" x14ac:dyDescent="0.2">
      <c r="A8" s="35"/>
      <c r="B8" s="12"/>
      <c r="C8" s="45"/>
      <c r="D8" s="11"/>
    </row>
    <row r="9" spans="1:4" ht="14.45" customHeight="1" x14ac:dyDescent="0.2">
      <c r="A9" s="35"/>
      <c r="B9" s="55" t="s">
        <v>119</v>
      </c>
      <c r="C9" s="45"/>
      <c r="D9" s="11"/>
    </row>
    <row r="10" spans="1:4" ht="14.45" customHeight="1" x14ac:dyDescent="0.2">
      <c r="A10" s="35"/>
      <c r="B10" s="12"/>
      <c r="C10" s="45"/>
      <c r="D10" s="11"/>
    </row>
    <row r="11" spans="1:4" ht="14.45" customHeight="1" x14ac:dyDescent="0.2">
      <c r="A11" s="35"/>
      <c r="B11" s="12" t="s">
        <v>32</v>
      </c>
      <c r="C11" s="45"/>
      <c r="D11" s="11"/>
    </row>
    <row r="12" spans="1:4" ht="14.45" customHeight="1" x14ac:dyDescent="0.2">
      <c r="A12" s="35"/>
      <c r="B12" s="12" t="s">
        <v>119</v>
      </c>
      <c r="C12" s="45">
        <v>0</v>
      </c>
      <c r="D12" s="11">
        <v>510</v>
      </c>
    </row>
    <row r="13" spans="1:4" ht="14.45" customHeight="1" x14ac:dyDescent="0.2">
      <c r="A13" s="35"/>
      <c r="B13" s="12" t="s">
        <v>44</v>
      </c>
      <c r="C13" s="45">
        <v>0</v>
      </c>
      <c r="D13" s="11">
        <v>510</v>
      </c>
    </row>
    <row r="14" spans="1:4" ht="14.45" customHeight="1" x14ac:dyDescent="0.2">
      <c r="A14" s="35"/>
      <c r="B14" s="12"/>
      <c r="C14" s="45"/>
      <c r="D14" s="11"/>
    </row>
    <row r="15" spans="1:4" ht="14.45" customHeight="1" x14ac:dyDescent="0.2">
      <c r="A15" s="35"/>
      <c r="B15" s="12" t="s">
        <v>66</v>
      </c>
      <c r="C15" s="45">
        <v>0</v>
      </c>
      <c r="D15" s="11">
        <v>510</v>
      </c>
    </row>
    <row r="16" spans="1:4" ht="14.45" customHeight="1" x14ac:dyDescent="0.2">
      <c r="A16" s="35"/>
      <c r="B16" s="12"/>
      <c r="C16" s="45"/>
      <c r="D16" s="11"/>
    </row>
    <row r="17" spans="1:4" ht="14.45" customHeight="1" x14ac:dyDescent="0.2">
      <c r="A17" s="35"/>
      <c r="B17" s="55" t="s">
        <v>72</v>
      </c>
      <c r="C17" s="45"/>
      <c r="D17" s="11"/>
    </row>
    <row r="18" spans="1:4" ht="14.45" customHeight="1" x14ac:dyDescent="0.2">
      <c r="A18" s="35"/>
      <c r="B18" s="12"/>
      <c r="C18" s="45"/>
      <c r="D18" s="11"/>
    </row>
    <row r="19" spans="1:4" ht="14.45" customHeight="1" x14ac:dyDescent="0.2">
      <c r="A19" s="35"/>
      <c r="B19" s="12" t="s">
        <v>32</v>
      </c>
      <c r="C19" s="45"/>
      <c r="D19" s="11"/>
    </row>
    <row r="20" spans="1:4" ht="14.45" customHeight="1" x14ac:dyDescent="0.2">
      <c r="A20" s="35"/>
      <c r="B20" s="12" t="s">
        <v>35</v>
      </c>
      <c r="C20" s="45">
        <v>4028.82</v>
      </c>
      <c r="D20" s="11">
        <v>37661</v>
      </c>
    </row>
    <row r="21" spans="1:4" ht="14.45" customHeight="1" x14ac:dyDescent="0.2">
      <c r="A21" s="35"/>
      <c r="B21" s="12" t="s">
        <v>36</v>
      </c>
      <c r="C21" s="45">
        <v>2835.72</v>
      </c>
      <c r="D21" s="11">
        <v>28625.22</v>
      </c>
    </row>
    <row r="22" spans="1:4" ht="14.45" customHeight="1" x14ac:dyDescent="0.2">
      <c r="A22" s="35"/>
      <c r="B22" s="12" t="s">
        <v>37</v>
      </c>
      <c r="C22" s="45">
        <v>1291.5</v>
      </c>
      <c r="D22" s="11">
        <v>11020.5</v>
      </c>
    </row>
    <row r="23" spans="1:4" ht="14.45" customHeight="1" x14ac:dyDescent="0.2">
      <c r="A23" s="35"/>
      <c r="B23" s="12" t="s">
        <v>38</v>
      </c>
      <c r="C23" s="45">
        <v>285</v>
      </c>
      <c r="D23" s="11">
        <v>2745</v>
      </c>
    </row>
    <row r="24" spans="1:4" ht="14.45" customHeight="1" x14ac:dyDescent="0.2">
      <c r="A24" s="35"/>
      <c r="B24" s="12" t="s">
        <v>39</v>
      </c>
      <c r="C24" s="45">
        <v>240</v>
      </c>
      <c r="D24" s="11">
        <v>2235</v>
      </c>
    </row>
    <row r="25" spans="1:4" ht="14.45" customHeight="1" x14ac:dyDescent="0.2">
      <c r="A25" s="35"/>
      <c r="B25" s="12" t="s">
        <v>40</v>
      </c>
      <c r="C25" s="45">
        <v>80</v>
      </c>
      <c r="D25" s="11">
        <v>780</v>
      </c>
    </row>
    <row r="26" spans="1:4" ht="14.45" customHeight="1" x14ac:dyDescent="0.2">
      <c r="A26" s="35"/>
      <c r="B26" s="12" t="s">
        <v>41</v>
      </c>
      <c r="C26" s="45">
        <v>60</v>
      </c>
      <c r="D26" s="11">
        <v>515</v>
      </c>
    </row>
    <row r="27" spans="1:4" ht="14.45" customHeight="1" x14ac:dyDescent="0.2">
      <c r="A27" s="35"/>
      <c r="B27" s="12" t="s">
        <v>44</v>
      </c>
      <c r="C27" s="45">
        <v>8821.0400000000009</v>
      </c>
      <c r="D27" s="11">
        <v>83581.72</v>
      </c>
    </row>
    <row r="28" spans="1:4" ht="14.45" customHeight="1" x14ac:dyDescent="0.2">
      <c r="A28" s="35"/>
      <c r="B28" s="12"/>
      <c r="C28" s="45"/>
      <c r="D28" s="11"/>
    </row>
    <row r="29" spans="1:4" ht="14.45" customHeight="1" x14ac:dyDescent="0.2">
      <c r="A29" s="35"/>
      <c r="B29" s="12" t="s">
        <v>69</v>
      </c>
      <c r="C29" s="45"/>
      <c r="D29" s="11"/>
    </row>
    <row r="30" spans="1:4" ht="14.45" customHeight="1" x14ac:dyDescent="0.2">
      <c r="A30" s="35"/>
      <c r="B30" s="12" t="s">
        <v>99</v>
      </c>
      <c r="C30" s="45">
        <v>87.21</v>
      </c>
      <c r="D30" s="11">
        <v>841.41</v>
      </c>
    </row>
    <row r="31" spans="1:4" ht="14.45" customHeight="1" x14ac:dyDescent="0.2">
      <c r="A31" s="35"/>
      <c r="B31" s="12" t="s">
        <v>111</v>
      </c>
      <c r="C31" s="45">
        <v>109.39</v>
      </c>
      <c r="D31" s="11">
        <v>1049.46</v>
      </c>
    </row>
    <row r="32" spans="1:4" ht="14.45" customHeight="1" x14ac:dyDescent="0.2">
      <c r="A32" s="35"/>
      <c r="B32" s="12" t="s">
        <v>100</v>
      </c>
      <c r="C32" s="45">
        <v>500</v>
      </c>
      <c r="D32" s="11">
        <v>5000</v>
      </c>
    </row>
    <row r="33" spans="1:4" ht="14.45" customHeight="1" x14ac:dyDescent="0.2">
      <c r="A33" s="35"/>
      <c r="B33" s="12" t="s">
        <v>50</v>
      </c>
      <c r="C33" s="45">
        <v>422.05</v>
      </c>
      <c r="D33" s="11">
        <v>1848.62</v>
      </c>
    </row>
    <row r="34" spans="1:4" ht="14.45" customHeight="1" x14ac:dyDescent="0.2">
      <c r="A34" s="35"/>
      <c r="B34" s="12" t="s">
        <v>52</v>
      </c>
      <c r="C34" s="45">
        <v>500</v>
      </c>
      <c r="D34" s="11">
        <v>4966.0200000000004</v>
      </c>
    </row>
    <row r="35" spans="1:4" ht="14.45" customHeight="1" x14ac:dyDescent="0.2">
      <c r="A35" s="35"/>
      <c r="B35" s="12" t="s">
        <v>53</v>
      </c>
      <c r="C35" s="45">
        <v>333.33</v>
      </c>
      <c r="D35" s="11">
        <v>3328.63</v>
      </c>
    </row>
    <row r="36" spans="1:4" ht="14.45" customHeight="1" x14ac:dyDescent="0.2">
      <c r="A36" s="35"/>
      <c r="B36" s="12" t="s">
        <v>54</v>
      </c>
      <c r="C36" s="45">
        <v>166.67</v>
      </c>
      <c r="D36" s="11">
        <v>1609.42</v>
      </c>
    </row>
    <row r="37" spans="1:4" ht="14.45" customHeight="1" x14ac:dyDescent="0.2">
      <c r="A37" s="35"/>
      <c r="B37" s="12" t="s">
        <v>38</v>
      </c>
      <c r="C37" s="45">
        <v>0</v>
      </c>
      <c r="D37" s="11">
        <v>430</v>
      </c>
    </row>
    <row r="38" spans="1:4" ht="14.45" customHeight="1" x14ac:dyDescent="0.2">
      <c r="A38" s="35"/>
      <c r="B38" s="12" t="s">
        <v>39</v>
      </c>
      <c r="C38" s="45">
        <v>0</v>
      </c>
      <c r="D38" s="11">
        <v>304</v>
      </c>
    </row>
    <row r="39" spans="1:4" ht="14.45" customHeight="1" x14ac:dyDescent="0.2">
      <c r="A39" s="35"/>
      <c r="B39" s="12" t="s">
        <v>40</v>
      </c>
      <c r="C39" s="45">
        <v>0</v>
      </c>
      <c r="D39" s="11">
        <v>108</v>
      </c>
    </row>
    <row r="40" spans="1:4" ht="14.45" customHeight="1" x14ac:dyDescent="0.2">
      <c r="A40" s="35"/>
      <c r="B40" s="12" t="s">
        <v>56</v>
      </c>
      <c r="C40" s="45">
        <v>0</v>
      </c>
      <c r="D40" s="11">
        <v>1215</v>
      </c>
    </row>
    <row r="41" spans="1:4" ht="14.45" customHeight="1" x14ac:dyDescent="0.2">
      <c r="A41" s="35"/>
      <c r="B41" s="12" t="s">
        <v>57</v>
      </c>
      <c r="C41" s="45">
        <v>0</v>
      </c>
      <c r="D41" s="11">
        <v>3513.13</v>
      </c>
    </row>
    <row r="42" spans="1:4" ht="14.45" customHeight="1" x14ac:dyDescent="0.2">
      <c r="A42" s="35"/>
      <c r="B42" s="12" t="s">
        <v>124</v>
      </c>
      <c r="C42" s="45">
        <v>3407.27</v>
      </c>
      <c r="D42" s="11">
        <v>35950.67</v>
      </c>
    </row>
    <row r="43" spans="1:4" ht="14.45" customHeight="1" x14ac:dyDescent="0.2">
      <c r="A43" s="35"/>
      <c r="B43" s="12" t="s">
        <v>74</v>
      </c>
      <c r="C43" s="45">
        <v>833</v>
      </c>
      <c r="D43" s="11">
        <v>8330</v>
      </c>
    </row>
    <row r="44" spans="1:4" ht="14.45" customHeight="1" x14ac:dyDescent="0.2">
      <c r="A44" s="35"/>
      <c r="B44" s="12" t="s">
        <v>126</v>
      </c>
      <c r="C44" s="45">
        <v>68.67</v>
      </c>
      <c r="D44" s="11">
        <v>5547.16</v>
      </c>
    </row>
    <row r="45" spans="1:4" ht="14.45" customHeight="1" x14ac:dyDescent="0.2">
      <c r="A45" s="35"/>
      <c r="B45" s="12" t="s">
        <v>93</v>
      </c>
      <c r="C45" s="45">
        <v>71.819999999999993</v>
      </c>
      <c r="D45" s="11">
        <v>718.2</v>
      </c>
    </row>
    <row r="46" spans="1:4" ht="14.45" customHeight="1" x14ac:dyDescent="0.2">
      <c r="A46" s="35"/>
      <c r="B46" s="12" t="s">
        <v>70</v>
      </c>
      <c r="C46" s="45">
        <v>6499.41</v>
      </c>
      <c r="D46" s="11">
        <v>74759.72</v>
      </c>
    </row>
    <row r="47" spans="1:4" ht="14.45" customHeight="1" x14ac:dyDescent="0.2">
      <c r="A47" s="35"/>
      <c r="B47" s="12"/>
      <c r="C47" s="45"/>
      <c r="D47" s="11"/>
    </row>
    <row r="48" spans="1:4" ht="14.45" customHeight="1" x14ac:dyDescent="0.2">
      <c r="A48" s="35"/>
      <c r="B48" s="12" t="s">
        <v>66</v>
      </c>
      <c r="C48" s="45">
        <v>2321.63</v>
      </c>
      <c r="D48" s="11">
        <v>8822</v>
      </c>
    </row>
    <row r="49" spans="1:4" ht="14.45" customHeight="1" x14ac:dyDescent="0.2">
      <c r="A49" s="35"/>
      <c r="B49" s="12"/>
      <c r="C49" s="45"/>
      <c r="D49" s="11"/>
    </row>
    <row r="50" spans="1:4" ht="14.45" customHeight="1" x14ac:dyDescent="0.2">
      <c r="A50" s="35"/>
      <c r="B50" s="55" t="s">
        <v>71</v>
      </c>
      <c r="C50" s="45"/>
      <c r="D50" s="11"/>
    </row>
    <row r="51" spans="1:4" ht="14.45" customHeight="1" x14ac:dyDescent="0.2">
      <c r="A51" s="35"/>
      <c r="B51" s="12"/>
      <c r="C51" s="45"/>
      <c r="D51" s="11"/>
    </row>
    <row r="52" spans="1:4" ht="14.45" customHeight="1" x14ac:dyDescent="0.2">
      <c r="A52" s="35"/>
      <c r="B52" s="12" t="s">
        <v>32</v>
      </c>
      <c r="C52" s="45"/>
      <c r="D52" s="11"/>
    </row>
    <row r="53" spans="1:4" ht="14.45" customHeight="1" x14ac:dyDescent="0.2">
      <c r="A53" s="35"/>
      <c r="B53" s="12" t="s">
        <v>33</v>
      </c>
      <c r="C53" s="45">
        <v>81.819999999999993</v>
      </c>
      <c r="D53" s="11">
        <v>7650.23</v>
      </c>
    </row>
    <row r="54" spans="1:4" ht="14.45" customHeight="1" x14ac:dyDescent="0.2">
      <c r="A54" s="35"/>
      <c r="B54" s="12" t="s">
        <v>73</v>
      </c>
      <c r="C54" s="45">
        <v>833</v>
      </c>
      <c r="D54" s="11">
        <v>8330</v>
      </c>
    </row>
    <row r="55" spans="1:4" ht="14.45" customHeight="1" x14ac:dyDescent="0.2">
      <c r="A55" s="35"/>
      <c r="B55" s="12" t="s">
        <v>112</v>
      </c>
      <c r="C55" s="45">
        <v>16.5</v>
      </c>
      <c r="D55" s="11">
        <v>455.69</v>
      </c>
    </row>
    <row r="56" spans="1:4" ht="14.45" customHeight="1" x14ac:dyDescent="0.2">
      <c r="A56" s="35"/>
      <c r="B56" s="12" t="s">
        <v>133</v>
      </c>
      <c r="C56" s="45">
        <v>0</v>
      </c>
      <c r="D56" s="11">
        <v>240.36</v>
      </c>
    </row>
    <row r="57" spans="1:4" ht="14.45" customHeight="1" x14ac:dyDescent="0.2">
      <c r="A57" s="35"/>
      <c r="B57" s="12" t="s">
        <v>44</v>
      </c>
      <c r="C57" s="45">
        <v>931.32</v>
      </c>
      <c r="D57" s="11">
        <v>16676.28</v>
      </c>
    </row>
    <row r="58" spans="1:4" ht="14.45" customHeight="1" x14ac:dyDescent="0.2">
      <c r="A58" s="35"/>
      <c r="B58" s="12"/>
      <c r="C58" s="45"/>
      <c r="D58" s="11"/>
    </row>
    <row r="59" spans="1:4" ht="14.45" customHeight="1" x14ac:dyDescent="0.2">
      <c r="A59" s="35"/>
      <c r="B59" s="12" t="s">
        <v>69</v>
      </c>
      <c r="C59" s="45"/>
      <c r="D59" s="11"/>
    </row>
    <row r="60" spans="1:4" ht="14.45" customHeight="1" x14ac:dyDescent="0.2">
      <c r="A60" s="35"/>
      <c r="B60" s="12" t="s">
        <v>47</v>
      </c>
      <c r="C60" s="45">
        <v>937.5</v>
      </c>
      <c r="D60" s="11">
        <v>8812.5</v>
      </c>
    </row>
    <row r="61" spans="1:4" ht="14.45" customHeight="1" x14ac:dyDescent="0.2">
      <c r="A61" s="35"/>
      <c r="B61" s="12" t="s">
        <v>99</v>
      </c>
      <c r="C61" s="45">
        <v>0</v>
      </c>
      <c r="D61" s="11">
        <v>139</v>
      </c>
    </row>
    <row r="62" spans="1:4" ht="14.45" customHeight="1" x14ac:dyDescent="0.2">
      <c r="A62" s="35"/>
      <c r="B62" s="12" t="s">
        <v>125</v>
      </c>
      <c r="C62" s="45">
        <v>0</v>
      </c>
      <c r="D62" s="11">
        <v>375</v>
      </c>
    </row>
    <row r="63" spans="1:4" x14ac:dyDescent="0.2">
      <c r="A63" s="35"/>
      <c r="B63" s="12" t="s">
        <v>91</v>
      </c>
      <c r="C63" s="45">
        <v>0</v>
      </c>
      <c r="D63" s="11">
        <v>4238.6000000000004</v>
      </c>
    </row>
    <row r="64" spans="1:4" x14ac:dyDescent="0.2">
      <c r="A64" s="35"/>
      <c r="B64" s="12" t="s">
        <v>78</v>
      </c>
      <c r="C64" s="45">
        <v>375</v>
      </c>
      <c r="D64" s="11">
        <v>3525</v>
      </c>
    </row>
    <row r="65" spans="1:4" x14ac:dyDescent="0.2">
      <c r="A65" s="35"/>
      <c r="B65" s="12" t="s">
        <v>116</v>
      </c>
      <c r="C65" s="45">
        <v>0</v>
      </c>
      <c r="D65" s="11">
        <v>181.82</v>
      </c>
    </row>
    <row r="66" spans="1:4" x14ac:dyDescent="0.2">
      <c r="A66" s="35"/>
      <c r="B66" s="12" t="s">
        <v>80</v>
      </c>
      <c r="C66" s="45">
        <v>200</v>
      </c>
      <c r="D66" s="11">
        <v>2000</v>
      </c>
    </row>
    <row r="67" spans="1:4" x14ac:dyDescent="0.2">
      <c r="A67" s="35"/>
      <c r="B67" s="12" t="s">
        <v>137</v>
      </c>
      <c r="C67" s="45">
        <v>0</v>
      </c>
      <c r="D67" s="11">
        <v>47.27</v>
      </c>
    </row>
    <row r="68" spans="1:4" x14ac:dyDescent="0.2">
      <c r="A68" s="35"/>
      <c r="B68" s="12" t="s">
        <v>77</v>
      </c>
      <c r="C68" s="45">
        <v>250</v>
      </c>
      <c r="D68" s="11">
        <v>2400</v>
      </c>
    </row>
    <row r="69" spans="1:4" x14ac:dyDescent="0.2">
      <c r="A69" s="35"/>
      <c r="B69" s="12" t="s">
        <v>61</v>
      </c>
      <c r="C69" s="45">
        <v>60.27</v>
      </c>
      <c r="D69" s="11">
        <v>568.71</v>
      </c>
    </row>
    <row r="70" spans="1:4" x14ac:dyDescent="0.2">
      <c r="A70" s="35"/>
      <c r="B70" s="12" t="s">
        <v>117</v>
      </c>
      <c r="C70" s="45">
        <v>0</v>
      </c>
      <c r="D70" s="11">
        <v>1719.04</v>
      </c>
    </row>
    <row r="71" spans="1:4" x14ac:dyDescent="0.2">
      <c r="A71" s="35"/>
      <c r="B71" s="12" t="s">
        <v>93</v>
      </c>
      <c r="C71" s="45">
        <v>0</v>
      </c>
      <c r="D71" s="11">
        <v>449.36</v>
      </c>
    </row>
    <row r="72" spans="1:4" x14ac:dyDescent="0.2">
      <c r="A72" s="35"/>
      <c r="B72" s="12" t="s">
        <v>70</v>
      </c>
      <c r="C72" s="45">
        <v>1822.77</v>
      </c>
      <c r="D72" s="11">
        <v>24456.3</v>
      </c>
    </row>
    <row r="73" spans="1:4" x14ac:dyDescent="0.2">
      <c r="A73" s="35"/>
      <c r="B73" s="12"/>
      <c r="C73" s="45"/>
      <c r="D73" s="11"/>
    </row>
    <row r="74" spans="1:4" x14ac:dyDescent="0.2">
      <c r="A74" s="35"/>
      <c r="B74" s="12" t="s">
        <v>66</v>
      </c>
      <c r="C74" s="45">
        <v>-891.45</v>
      </c>
      <c r="D74" s="11">
        <v>-7780.02</v>
      </c>
    </row>
    <row r="75" spans="1:4" x14ac:dyDescent="0.2">
      <c r="A75" s="35"/>
      <c r="B75" s="12"/>
      <c r="C75" s="45"/>
      <c r="D75" s="11"/>
    </row>
    <row r="76" spans="1:4" x14ac:dyDescent="0.2">
      <c r="A76" s="35"/>
      <c r="B76" s="55" t="s">
        <v>92</v>
      </c>
      <c r="C76" s="45"/>
      <c r="D76" s="11"/>
    </row>
    <row r="77" spans="1:4" x14ac:dyDescent="0.2">
      <c r="A77" s="35"/>
      <c r="B77" s="12"/>
      <c r="C77" s="45"/>
      <c r="D77" s="11"/>
    </row>
    <row r="78" spans="1:4" x14ac:dyDescent="0.2">
      <c r="A78" s="35"/>
      <c r="B78" s="12" t="s">
        <v>32</v>
      </c>
      <c r="C78" s="45"/>
      <c r="D78" s="11"/>
    </row>
    <row r="79" spans="1:4" x14ac:dyDescent="0.2">
      <c r="A79" s="35"/>
      <c r="B79" s="12" t="s">
        <v>98</v>
      </c>
      <c r="C79" s="45">
        <v>0</v>
      </c>
      <c r="D79" s="11">
        <v>2744.79</v>
      </c>
    </row>
    <row r="80" spans="1:4" x14ac:dyDescent="0.2">
      <c r="A80" s="35"/>
      <c r="B80" s="12" t="s">
        <v>121</v>
      </c>
      <c r="C80" s="45">
        <v>0</v>
      </c>
      <c r="D80" s="11">
        <v>1048.68</v>
      </c>
    </row>
    <row r="81" spans="1:4" x14ac:dyDescent="0.2">
      <c r="A81" s="35"/>
      <c r="B81" s="12" t="s">
        <v>127</v>
      </c>
      <c r="C81" s="45">
        <v>0</v>
      </c>
      <c r="D81" s="11">
        <v>500</v>
      </c>
    </row>
    <row r="82" spans="1:4" x14ac:dyDescent="0.2">
      <c r="A82" s="35"/>
      <c r="B82" s="12" t="s">
        <v>85</v>
      </c>
      <c r="C82" s="45">
        <v>1007.45</v>
      </c>
      <c r="D82" s="11">
        <v>7423.96</v>
      </c>
    </row>
    <row r="83" spans="1:4" x14ac:dyDescent="0.2">
      <c r="A83" s="35"/>
      <c r="B83" s="12" t="s">
        <v>130</v>
      </c>
      <c r="C83" s="45">
        <v>20</v>
      </c>
      <c r="D83" s="11">
        <v>187.26</v>
      </c>
    </row>
    <row r="84" spans="1:4" x14ac:dyDescent="0.2">
      <c r="A84" s="35"/>
      <c r="B84" s="12" t="s">
        <v>44</v>
      </c>
      <c r="C84" s="45">
        <v>1027.45</v>
      </c>
      <c r="D84" s="11">
        <v>11904.69</v>
      </c>
    </row>
    <row r="85" spans="1:4" x14ac:dyDescent="0.2">
      <c r="A85" s="35"/>
      <c r="B85" s="12"/>
      <c r="C85" s="45"/>
      <c r="D85" s="11"/>
    </row>
    <row r="86" spans="1:4" x14ac:dyDescent="0.2">
      <c r="A86" s="35"/>
      <c r="B86" s="12" t="s">
        <v>69</v>
      </c>
      <c r="C86" s="45"/>
      <c r="D86" s="11"/>
    </row>
    <row r="87" spans="1:4" x14ac:dyDescent="0.2">
      <c r="A87" s="35"/>
      <c r="B87" s="12" t="s">
        <v>99</v>
      </c>
      <c r="C87" s="45">
        <v>13.23</v>
      </c>
      <c r="D87" s="11">
        <v>63.01</v>
      </c>
    </row>
    <row r="88" spans="1:4" x14ac:dyDescent="0.2">
      <c r="A88" s="35"/>
      <c r="B88" s="12" t="s">
        <v>102</v>
      </c>
      <c r="C88" s="45">
        <v>0</v>
      </c>
      <c r="D88" s="11">
        <v>3500</v>
      </c>
    </row>
    <row r="89" spans="1:4" x14ac:dyDescent="0.2">
      <c r="A89" s="35"/>
      <c r="B89" s="12" t="s">
        <v>140</v>
      </c>
      <c r="C89" s="45">
        <v>72.69</v>
      </c>
      <c r="D89" s="11">
        <v>72.69</v>
      </c>
    </row>
    <row r="90" spans="1:4" x14ac:dyDescent="0.2">
      <c r="A90" s="35"/>
      <c r="B90" s="12" t="s">
        <v>136</v>
      </c>
      <c r="C90" s="45">
        <v>0</v>
      </c>
      <c r="D90" s="11">
        <v>43.09</v>
      </c>
    </row>
    <row r="91" spans="1:4" x14ac:dyDescent="0.2">
      <c r="A91" s="35"/>
      <c r="B91" s="12" t="s">
        <v>87</v>
      </c>
      <c r="C91" s="45">
        <v>29.55</v>
      </c>
      <c r="D91" s="11">
        <v>155.72</v>
      </c>
    </row>
    <row r="92" spans="1:4" x14ac:dyDescent="0.2">
      <c r="A92" s="35"/>
      <c r="B92" s="12" t="s">
        <v>88</v>
      </c>
      <c r="C92" s="45">
        <v>131.25</v>
      </c>
      <c r="D92" s="11">
        <v>1447.5</v>
      </c>
    </row>
    <row r="93" spans="1:4" x14ac:dyDescent="0.2">
      <c r="A93" s="35"/>
      <c r="B93" s="12" t="s">
        <v>89</v>
      </c>
      <c r="C93" s="45">
        <v>65.94</v>
      </c>
      <c r="D93" s="11">
        <v>1178.74</v>
      </c>
    </row>
    <row r="94" spans="1:4" x14ac:dyDescent="0.2">
      <c r="A94" s="35"/>
      <c r="B94" s="12" t="s">
        <v>94</v>
      </c>
      <c r="C94" s="45">
        <v>132.5</v>
      </c>
      <c r="D94" s="11">
        <v>1338.75</v>
      </c>
    </row>
    <row r="95" spans="1:4" x14ac:dyDescent="0.2">
      <c r="A95" s="35"/>
      <c r="B95" s="12" t="s">
        <v>95</v>
      </c>
      <c r="C95" s="45">
        <v>181.6</v>
      </c>
      <c r="D95" s="11">
        <v>1644.1</v>
      </c>
    </row>
    <row r="96" spans="1:4" x14ac:dyDescent="0.2">
      <c r="A96" s="35"/>
      <c r="B96" s="12" t="s">
        <v>96</v>
      </c>
      <c r="C96" s="45">
        <v>0</v>
      </c>
      <c r="D96" s="11">
        <v>350</v>
      </c>
    </row>
    <row r="97" spans="1:4" ht="12.6" customHeight="1" x14ac:dyDescent="0.2">
      <c r="A97" s="35"/>
      <c r="B97" s="12" t="s">
        <v>113</v>
      </c>
      <c r="C97" s="45">
        <v>0</v>
      </c>
      <c r="D97" s="11">
        <v>60</v>
      </c>
    </row>
    <row r="98" spans="1:4" x14ac:dyDescent="0.2">
      <c r="A98" s="35"/>
      <c r="B98" s="12" t="s">
        <v>114</v>
      </c>
      <c r="C98" s="45">
        <v>0</v>
      </c>
      <c r="D98" s="11">
        <v>90</v>
      </c>
    </row>
    <row r="99" spans="1:4" x14ac:dyDescent="0.2">
      <c r="A99" s="35"/>
      <c r="B99" s="12" t="s">
        <v>122</v>
      </c>
      <c r="C99" s="45">
        <v>0</v>
      </c>
      <c r="D99" s="11">
        <v>780</v>
      </c>
    </row>
    <row r="100" spans="1:4" x14ac:dyDescent="0.2">
      <c r="A100" s="35"/>
      <c r="B100" s="12" t="s">
        <v>115</v>
      </c>
      <c r="C100" s="45">
        <v>0</v>
      </c>
      <c r="D100" s="11">
        <v>220</v>
      </c>
    </row>
    <row r="101" spans="1:4" x14ac:dyDescent="0.2">
      <c r="A101" s="35"/>
      <c r="B101" s="12" t="s">
        <v>135</v>
      </c>
      <c r="C101" s="45">
        <v>0</v>
      </c>
      <c r="D101" s="11">
        <v>2740.45</v>
      </c>
    </row>
    <row r="102" spans="1:4" x14ac:dyDescent="0.2">
      <c r="A102" s="35"/>
      <c r="B102" s="12" t="s">
        <v>123</v>
      </c>
      <c r="C102" s="45">
        <v>0</v>
      </c>
      <c r="D102" s="11">
        <v>583.91</v>
      </c>
    </row>
    <row r="103" spans="1:4" x14ac:dyDescent="0.2">
      <c r="A103" s="35"/>
      <c r="B103" s="12" t="s">
        <v>70</v>
      </c>
      <c r="C103" s="45">
        <v>626.76</v>
      </c>
      <c r="D103" s="11">
        <v>14267.96</v>
      </c>
    </row>
    <row r="104" spans="1:4" x14ac:dyDescent="0.2">
      <c r="A104" s="35"/>
      <c r="B104" s="12"/>
      <c r="C104" s="45"/>
      <c r="D104" s="11"/>
    </row>
    <row r="105" spans="1:4" x14ac:dyDescent="0.2">
      <c r="A105" s="35"/>
      <c r="B105" s="12" t="s">
        <v>66</v>
      </c>
      <c r="C105" s="45">
        <v>400.69</v>
      </c>
      <c r="D105" s="11">
        <v>-2363.27</v>
      </c>
    </row>
    <row r="106" spans="1:4" x14ac:dyDescent="0.2">
      <c r="A106" s="35"/>
      <c r="B106" s="12"/>
      <c r="C106" s="45"/>
      <c r="D106" s="11"/>
    </row>
    <row r="107" spans="1:4" x14ac:dyDescent="0.2">
      <c r="A107" s="35"/>
      <c r="B107" s="55" t="s">
        <v>109</v>
      </c>
      <c r="C107" s="45"/>
      <c r="D107" s="11"/>
    </row>
    <row r="108" spans="1:4" x14ac:dyDescent="0.2">
      <c r="A108" s="35"/>
      <c r="B108" s="12"/>
      <c r="C108" s="45"/>
      <c r="D108" s="11"/>
    </row>
    <row r="109" spans="1:4" x14ac:dyDescent="0.2">
      <c r="A109" s="35"/>
      <c r="B109" s="12" t="s">
        <v>32</v>
      </c>
      <c r="C109" s="45"/>
      <c r="D109" s="11"/>
    </row>
    <row r="110" spans="1:4" x14ac:dyDescent="0.2">
      <c r="A110" s="35"/>
      <c r="B110" s="12" t="s">
        <v>43</v>
      </c>
      <c r="C110" s="45">
        <v>109.09</v>
      </c>
      <c r="D110" s="11">
        <v>1656.37</v>
      </c>
    </row>
    <row r="111" spans="1:4" x14ac:dyDescent="0.2">
      <c r="A111" s="35"/>
      <c r="B111" s="12" t="s">
        <v>103</v>
      </c>
      <c r="C111" s="45">
        <v>200</v>
      </c>
      <c r="D111" s="11">
        <v>2000</v>
      </c>
    </row>
    <row r="112" spans="1:4" ht="16.5" customHeight="1" x14ac:dyDescent="0.2">
      <c r="A112" s="35"/>
      <c r="B112" s="12" t="s">
        <v>104</v>
      </c>
      <c r="C112" s="45">
        <v>0</v>
      </c>
      <c r="D112" s="11">
        <v>581.82000000000005</v>
      </c>
    </row>
    <row r="113" spans="1:5" x14ac:dyDescent="0.2">
      <c r="A113" s="35"/>
      <c r="B113" s="12" t="s">
        <v>129</v>
      </c>
      <c r="C113" s="45">
        <v>136.36000000000001</v>
      </c>
      <c r="D113" s="11">
        <v>17454.59</v>
      </c>
    </row>
    <row r="114" spans="1:5" x14ac:dyDescent="0.2">
      <c r="A114" s="35"/>
      <c r="B114" s="12" t="s">
        <v>44</v>
      </c>
      <c r="C114" s="45">
        <v>445.45</v>
      </c>
      <c r="D114" s="11">
        <v>21692.78</v>
      </c>
    </row>
    <row r="115" spans="1:5" x14ac:dyDescent="0.2">
      <c r="A115" s="35"/>
      <c r="B115" s="12"/>
      <c r="C115" s="45"/>
      <c r="D115" s="11"/>
    </row>
    <row r="116" spans="1:5" x14ac:dyDescent="0.2">
      <c r="A116" s="35"/>
      <c r="B116" s="12" t="s">
        <v>69</v>
      </c>
      <c r="C116" s="45"/>
      <c r="D116" s="11"/>
    </row>
    <row r="117" spans="1:5" x14ac:dyDescent="0.2">
      <c r="A117" s="35"/>
      <c r="B117" s="12" t="s">
        <v>49</v>
      </c>
      <c r="C117" s="45">
        <v>613</v>
      </c>
      <c r="D117" s="11">
        <v>4257.9799999999996</v>
      </c>
    </row>
    <row r="118" spans="1:5" x14ac:dyDescent="0.2">
      <c r="A118" s="35"/>
      <c r="B118" s="12" t="s">
        <v>131</v>
      </c>
      <c r="C118" s="45">
        <v>136.36000000000001</v>
      </c>
      <c r="D118" s="11">
        <v>17454.59</v>
      </c>
    </row>
    <row r="119" spans="1:5" x14ac:dyDescent="0.2">
      <c r="A119" s="35"/>
      <c r="B119" s="12" t="s">
        <v>50</v>
      </c>
      <c r="C119" s="45">
        <v>0</v>
      </c>
      <c r="D119" s="11">
        <v>1055.8800000000001</v>
      </c>
    </row>
    <row r="120" spans="1:5" x14ac:dyDescent="0.2">
      <c r="A120" s="35"/>
      <c r="B120" s="12" t="s">
        <v>125</v>
      </c>
      <c r="C120" s="45">
        <v>0</v>
      </c>
      <c r="D120" s="11">
        <v>250</v>
      </c>
    </row>
    <row r="121" spans="1:5" x14ac:dyDescent="0.2">
      <c r="A121" s="35"/>
      <c r="B121" s="12" t="s">
        <v>60</v>
      </c>
      <c r="C121" s="45">
        <v>49.78</v>
      </c>
      <c r="D121" s="11">
        <v>548.87</v>
      </c>
      <c r="E121" s="13"/>
    </row>
    <row r="122" spans="1:5" x14ac:dyDescent="0.2">
      <c r="A122" s="35"/>
      <c r="B122" s="12" t="s">
        <v>70</v>
      </c>
      <c r="C122" s="45">
        <v>799.14</v>
      </c>
      <c r="D122" s="11">
        <v>23567.32</v>
      </c>
    </row>
    <row r="123" spans="1:5" x14ac:dyDescent="0.2">
      <c r="A123" s="35"/>
      <c r="B123" s="12"/>
      <c r="C123" s="45"/>
      <c r="D123" s="11"/>
    </row>
    <row r="124" spans="1:5" x14ac:dyDescent="0.2">
      <c r="A124" s="35"/>
      <c r="B124" s="12" t="s">
        <v>66</v>
      </c>
      <c r="C124" s="45">
        <v>-353.69</v>
      </c>
      <c r="D124" s="11">
        <v>-1874.54</v>
      </c>
    </row>
    <row r="125" spans="1:5" ht="16.5" customHeight="1" x14ac:dyDescent="0.2">
      <c r="A125" s="3"/>
      <c r="B125" s="51"/>
      <c r="C125" s="27"/>
      <c r="D125" s="52"/>
    </row>
    <row r="126" spans="1:5" ht="15" customHeight="1" x14ac:dyDescent="0.2">
      <c r="A126" s="1"/>
      <c r="B126" s="56" t="s">
        <v>118</v>
      </c>
      <c r="C126" s="57">
        <f>C15+C48+C74+C105+C124</f>
        <v>1477.18</v>
      </c>
      <c r="D126" s="58">
        <f>D15+D48+D74+D105+D124</f>
        <v>-2685.8300000000004</v>
      </c>
    </row>
  </sheetData>
  <mergeCells count="3">
    <mergeCell ref="B2:D2"/>
    <mergeCell ref="B3:D3"/>
    <mergeCell ref="B4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O46"/>
  <sheetViews>
    <sheetView showGridLines="0" tabSelected="1" workbookViewId="0">
      <pane xSplit="2" ySplit="7" topLeftCell="C24" activePane="bottomRight" state="frozen"/>
      <selection pane="topRight" activeCell="C1" sqref="C1"/>
      <selection pane="bottomLeft" activeCell="A8" sqref="A8"/>
      <selection pane="bottomRight" activeCell="J38" sqref="J38"/>
    </sheetView>
  </sheetViews>
  <sheetFormatPr defaultColWidth="9" defaultRowHeight="11.25" x14ac:dyDescent="0.2"/>
  <cols>
    <col min="1" max="1" width="1.42578125" style="1" customWidth="1"/>
    <col min="2" max="2" width="34.5703125" style="1" customWidth="1"/>
    <col min="3" max="3" width="9.140625" style="1" customWidth="1"/>
    <col min="4" max="5" width="14.5703125" style="1" customWidth="1"/>
    <col min="6" max="6" width="12.140625" style="5" customWidth="1"/>
    <col min="7" max="12" width="12.5703125" style="1" customWidth="1"/>
    <col min="13" max="16384" width="9" style="1"/>
  </cols>
  <sheetData>
    <row r="1" spans="1:15" ht="8.4499999999999993" customHeight="1" x14ac:dyDescent="0.2">
      <c r="A1" s="2"/>
      <c r="B1" s="18"/>
      <c r="C1" s="18"/>
      <c r="D1" s="18"/>
      <c r="E1" s="18"/>
      <c r="F1" s="19"/>
      <c r="G1" s="2"/>
    </row>
    <row r="2" spans="1:15" ht="20.25" customHeight="1" x14ac:dyDescent="0.2">
      <c r="B2" s="62" t="s">
        <v>0</v>
      </c>
      <c r="C2" s="63"/>
      <c r="D2" s="63"/>
      <c r="E2" s="63"/>
      <c r="F2" s="64"/>
    </row>
    <row r="3" spans="1:15" ht="22.5" customHeight="1" x14ac:dyDescent="0.3">
      <c r="B3" s="65" t="s">
        <v>1</v>
      </c>
      <c r="C3" s="66"/>
      <c r="D3" s="66"/>
      <c r="E3" s="66"/>
      <c r="F3" s="67"/>
    </row>
    <row r="4" spans="1:15" ht="12" x14ac:dyDescent="0.2">
      <c r="B4" s="59" t="s">
        <v>142</v>
      </c>
      <c r="C4" s="60"/>
      <c r="D4" s="60"/>
      <c r="E4" s="60"/>
      <c r="F4" s="61"/>
    </row>
    <row r="5" spans="1:15" ht="7.5" customHeight="1" x14ac:dyDescent="0.2">
      <c r="B5" s="20"/>
      <c r="F5" s="21"/>
    </row>
    <row r="6" spans="1:15" s="4" customFormat="1" ht="11.25" customHeight="1" x14ac:dyDescent="0.2">
      <c r="A6" s="8"/>
      <c r="B6" s="37"/>
      <c r="C6" s="37"/>
      <c r="D6" s="37"/>
      <c r="E6" s="37"/>
      <c r="F6" s="22"/>
      <c r="G6" s="8"/>
    </row>
    <row r="7" spans="1:15" s="4" customFormat="1" ht="2.1" customHeight="1" x14ac:dyDescent="0.2">
      <c r="B7" s="23"/>
      <c r="C7" s="24"/>
      <c r="D7" s="24"/>
      <c r="E7" s="24"/>
      <c r="F7" s="25"/>
    </row>
    <row r="8" spans="1:15" s="3" customFormat="1" ht="12.75" customHeight="1" x14ac:dyDescent="0.2">
      <c r="B8" s="44" t="s">
        <v>3</v>
      </c>
      <c r="C8" s="10" t="s">
        <v>2</v>
      </c>
      <c r="D8" s="45"/>
      <c r="E8" s="45"/>
      <c r="F8" s="11"/>
      <c r="G8" s="7"/>
      <c r="H8" s="6"/>
      <c r="I8" s="6"/>
      <c r="J8" s="6"/>
      <c r="K8" s="6"/>
      <c r="L8" s="6"/>
      <c r="M8" s="6"/>
      <c r="N8" s="6"/>
      <c r="O8" s="6"/>
    </row>
    <row r="9" spans="1:15" s="3" customFormat="1" ht="12.75" customHeight="1" x14ac:dyDescent="0.2">
      <c r="B9" s="44" t="s">
        <v>4</v>
      </c>
      <c r="C9" s="10" t="s">
        <v>2</v>
      </c>
      <c r="D9" s="45"/>
      <c r="E9" s="45"/>
      <c r="F9" s="11"/>
      <c r="G9" s="7"/>
      <c r="H9" s="6"/>
      <c r="I9" s="6"/>
      <c r="J9" s="6"/>
      <c r="K9" s="6"/>
      <c r="L9" s="6"/>
      <c r="M9" s="6"/>
      <c r="N9" s="6"/>
      <c r="O9" s="6"/>
    </row>
    <row r="10" spans="1:15" s="3" customFormat="1" ht="12.75" customHeight="1" x14ac:dyDescent="0.2">
      <c r="B10" s="44" t="s">
        <v>5</v>
      </c>
      <c r="C10" s="10" t="s">
        <v>2</v>
      </c>
      <c r="D10" s="45">
        <v>16665.73</v>
      </c>
      <c r="E10" s="45"/>
      <c r="F10" s="11"/>
      <c r="G10" s="7"/>
      <c r="H10" s="6"/>
      <c r="I10" s="6"/>
      <c r="J10" s="6"/>
      <c r="K10" s="6"/>
      <c r="L10" s="6"/>
      <c r="M10" s="6"/>
      <c r="N10" s="6"/>
      <c r="O10" s="6"/>
    </row>
    <row r="11" spans="1:15" s="3" customFormat="1" ht="12.75" customHeight="1" x14ac:dyDescent="0.2">
      <c r="B11" s="44" t="s">
        <v>110</v>
      </c>
      <c r="C11" s="10" t="s">
        <v>2</v>
      </c>
      <c r="D11" s="45">
        <v>11070.35</v>
      </c>
      <c r="E11" s="45"/>
      <c r="F11" s="11"/>
      <c r="G11" s="7"/>
      <c r="H11" s="6"/>
      <c r="I11" s="6"/>
      <c r="J11" s="6"/>
      <c r="K11" s="6"/>
      <c r="L11" s="6"/>
      <c r="M11" s="6"/>
      <c r="N11" s="6"/>
      <c r="O11" s="6"/>
    </row>
    <row r="12" spans="1:15" s="3" customFormat="1" ht="12.75" customHeight="1" x14ac:dyDescent="0.2">
      <c r="B12" s="44" t="s">
        <v>6</v>
      </c>
      <c r="C12" s="10" t="s">
        <v>2</v>
      </c>
      <c r="D12" s="45">
        <v>100</v>
      </c>
      <c r="E12" s="45"/>
      <c r="F12" s="11"/>
      <c r="G12" s="7"/>
      <c r="H12" s="6"/>
      <c r="I12" s="6"/>
      <c r="J12" s="6"/>
      <c r="K12" s="6"/>
      <c r="L12" s="6"/>
      <c r="M12" s="6"/>
      <c r="N12" s="6"/>
      <c r="O12" s="6"/>
    </row>
    <row r="13" spans="1:15" s="3" customFormat="1" ht="12.75" customHeight="1" x14ac:dyDescent="0.2">
      <c r="B13" s="44" t="s">
        <v>108</v>
      </c>
      <c r="C13" s="10" t="s">
        <v>2</v>
      </c>
      <c r="D13" s="45">
        <v>200</v>
      </c>
      <c r="E13" s="45"/>
      <c r="F13" s="11"/>
      <c r="G13" s="7"/>
      <c r="H13" s="6"/>
      <c r="I13" s="6"/>
      <c r="J13" s="6"/>
      <c r="K13" s="6"/>
      <c r="L13" s="6"/>
      <c r="M13" s="6"/>
      <c r="N13" s="6"/>
      <c r="O13" s="6"/>
    </row>
    <row r="14" spans="1:15" s="3" customFormat="1" ht="12.75" customHeight="1" x14ac:dyDescent="0.2">
      <c r="B14" s="44" t="s">
        <v>7</v>
      </c>
      <c r="C14" s="10" t="s">
        <v>2</v>
      </c>
      <c r="D14" s="45"/>
      <c r="E14" s="45">
        <v>28036.080000000002</v>
      </c>
      <c r="F14" s="11"/>
      <c r="G14" s="7"/>
      <c r="H14" s="6"/>
      <c r="I14" s="6"/>
      <c r="J14" s="6"/>
      <c r="K14" s="6"/>
      <c r="L14" s="6"/>
      <c r="M14" s="6"/>
      <c r="N14" s="6"/>
      <c r="O14" s="6"/>
    </row>
    <row r="15" spans="1:15" s="3" customFormat="1" ht="12.75" customHeight="1" x14ac:dyDescent="0.2">
      <c r="B15" s="44" t="s">
        <v>8</v>
      </c>
      <c r="C15" s="10" t="s">
        <v>2</v>
      </c>
      <c r="D15" s="45"/>
      <c r="E15" s="45">
        <v>2771.41</v>
      </c>
      <c r="F15" s="11"/>
      <c r="G15" s="7"/>
      <c r="H15" s="6"/>
      <c r="I15" s="6"/>
      <c r="J15" s="6"/>
      <c r="K15" s="6"/>
      <c r="L15" s="6"/>
      <c r="M15" s="6"/>
      <c r="N15" s="6"/>
      <c r="O15" s="6"/>
    </row>
    <row r="16" spans="1:15" s="3" customFormat="1" ht="12.75" customHeight="1" x14ac:dyDescent="0.2">
      <c r="B16" s="44" t="s">
        <v>9</v>
      </c>
      <c r="C16" s="10" t="s">
        <v>2</v>
      </c>
      <c r="D16" s="45"/>
      <c r="E16" s="45"/>
      <c r="F16" s="11"/>
      <c r="G16" s="7"/>
      <c r="H16" s="6"/>
      <c r="I16" s="6"/>
      <c r="J16" s="6"/>
      <c r="K16" s="6"/>
      <c r="L16" s="6"/>
      <c r="M16" s="6"/>
      <c r="N16" s="6"/>
      <c r="O16" s="6"/>
    </row>
    <row r="17" spans="2:15" s="3" customFormat="1" ht="12.75" customHeight="1" x14ac:dyDescent="0.2">
      <c r="B17" s="44" t="s">
        <v>76</v>
      </c>
      <c r="C17" s="10" t="s">
        <v>2</v>
      </c>
      <c r="D17" s="45">
        <v>144977.67000000001</v>
      </c>
      <c r="E17" s="45"/>
      <c r="F17" s="11"/>
      <c r="G17" s="7"/>
      <c r="H17" s="7"/>
      <c r="I17" s="6"/>
      <c r="J17" s="6"/>
      <c r="K17" s="6"/>
      <c r="L17" s="6"/>
      <c r="M17" s="6"/>
      <c r="N17" s="6"/>
      <c r="O17" s="6"/>
    </row>
    <row r="18" spans="2:15" s="3" customFormat="1" ht="12.75" customHeight="1" x14ac:dyDescent="0.2">
      <c r="B18" s="44" t="s">
        <v>10</v>
      </c>
      <c r="C18" s="10" t="s">
        <v>2</v>
      </c>
      <c r="D18" s="45"/>
      <c r="E18" s="45">
        <v>144977.67000000001</v>
      </c>
      <c r="F18" s="11"/>
      <c r="G18" s="7"/>
      <c r="H18" s="17"/>
      <c r="I18" s="16"/>
      <c r="J18" s="6"/>
      <c r="K18" s="6"/>
      <c r="L18" s="6"/>
      <c r="M18" s="6"/>
      <c r="N18" s="6"/>
      <c r="O18" s="6"/>
    </row>
    <row r="19" spans="2:15" s="3" customFormat="1" ht="12.75" customHeight="1" x14ac:dyDescent="0.2">
      <c r="B19" s="44" t="s">
        <v>11</v>
      </c>
      <c r="C19" s="10" t="s">
        <v>2</v>
      </c>
      <c r="D19" s="45"/>
      <c r="E19" s="45"/>
      <c r="F19" s="11"/>
      <c r="G19" s="7"/>
      <c r="H19" s="6"/>
      <c r="I19" s="6"/>
      <c r="J19" s="6"/>
      <c r="K19" s="6"/>
      <c r="L19" s="6"/>
      <c r="M19" s="6"/>
      <c r="N19" s="6"/>
      <c r="O19" s="6"/>
    </row>
    <row r="20" spans="2:15" s="3" customFormat="1" ht="12.75" customHeight="1" x14ac:dyDescent="0.2">
      <c r="B20" s="44" t="s">
        <v>11</v>
      </c>
      <c r="C20" s="10" t="s">
        <v>2</v>
      </c>
      <c r="D20" s="45">
        <v>1759.93</v>
      </c>
      <c r="E20" s="45"/>
      <c r="F20" s="11"/>
      <c r="G20" s="7"/>
      <c r="H20" s="6"/>
      <c r="I20" s="6"/>
      <c r="J20" s="6"/>
      <c r="K20" s="6"/>
      <c r="L20" s="6"/>
      <c r="M20" s="6"/>
      <c r="N20" s="6"/>
      <c r="O20" s="6"/>
    </row>
    <row r="21" spans="2:15" s="3" customFormat="1" ht="12.75" customHeight="1" x14ac:dyDescent="0.2">
      <c r="B21" s="44" t="s">
        <v>12</v>
      </c>
      <c r="C21" s="10" t="s">
        <v>2</v>
      </c>
      <c r="D21" s="45"/>
      <c r="E21" s="45">
        <v>5011.58</v>
      </c>
      <c r="F21" s="11"/>
      <c r="G21" s="7"/>
      <c r="H21" s="6"/>
      <c r="I21" s="6"/>
      <c r="J21" s="6"/>
      <c r="K21" s="6"/>
      <c r="L21" s="6"/>
      <c r="M21" s="6"/>
      <c r="N21" s="6"/>
      <c r="O21" s="6"/>
    </row>
    <row r="22" spans="2:15" s="3" customFormat="1" ht="12.75" customHeight="1" x14ac:dyDescent="0.2">
      <c r="B22" s="44" t="s">
        <v>13</v>
      </c>
      <c r="C22" s="10" t="s">
        <v>2</v>
      </c>
      <c r="D22" s="45"/>
      <c r="E22" s="45">
        <v>-2596.23</v>
      </c>
      <c r="F22" s="11"/>
      <c r="G22" s="7"/>
      <c r="H22" s="6"/>
      <c r="I22" s="6"/>
      <c r="J22" s="6"/>
      <c r="K22" s="6"/>
      <c r="L22" s="6"/>
      <c r="M22" s="6"/>
      <c r="N22" s="6"/>
      <c r="O22" s="6"/>
    </row>
    <row r="23" spans="2:15" s="3" customFormat="1" ht="12.75" customHeight="1" x14ac:dyDescent="0.2">
      <c r="B23" s="44" t="s">
        <v>97</v>
      </c>
      <c r="C23" s="10" t="s">
        <v>2</v>
      </c>
      <c r="D23" s="45">
        <v>30088.44</v>
      </c>
      <c r="E23" s="45"/>
      <c r="F23" s="11"/>
      <c r="G23" s="7"/>
      <c r="H23" s="6"/>
      <c r="I23" s="6"/>
      <c r="J23" s="6"/>
      <c r="K23" s="6"/>
      <c r="L23" s="6"/>
      <c r="M23" s="6"/>
      <c r="N23" s="6"/>
      <c r="O23" s="6"/>
    </row>
    <row r="24" spans="2:15" s="3" customFormat="1" ht="12.75" customHeight="1" x14ac:dyDescent="0.2">
      <c r="B24" s="44" t="s">
        <v>101</v>
      </c>
      <c r="C24" s="10" t="s">
        <v>2</v>
      </c>
      <c r="D24" s="45">
        <v>-12500</v>
      </c>
      <c r="E24" s="45"/>
      <c r="F24" s="11"/>
      <c r="G24" s="7"/>
      <c r="H24" s="6"/>
      <c r="I24" s="6"/>
      <c r="J24" s="6"/>
      <c r="K24" s="6"/>
      <c r="L24" s="6"/>
      <c r="M24" s="6"/>
      <c r="N24" s="6"/>
      <c r="O24" s="6"/>
    </row>
    <row r="25" spans="2:15" s="3" customFormat="1" ht="12.75" customHeight="1" x14ac:dyDescent="0.2">
      <c r="B25" s="44" t="s">
        <v>14</v>
      </c>
      <c r="C25" s="10" t="s">
        <v>2</v>
      </c>
      <c r="D25" s="45"/>
      <c r="E25" s="45"/>
      <c r="F25" s="11">
        <v>197548.88</v>
      </c>
      <c r="G25" s="7"/>
      <c r="H25" s="6"/>
      <c r="I25" s="6"/>
      <c r="J25" s="6"/>
      <c r="K25" s="6"/>
      <c r="L25" s="6"/>
      <c r="M25" s="6"/>
      <c r="N25" s="6"/>
      <c r="O25" s="6"/>
    </row>
    <row r="26" spans="2:15" s="3" customFormat="1" ht="12.75" customHeight="1" x14ac:dyDescent="0.2">
      <c r="B26" s="44" t="s">
        <v>15</v>
      </c>
      <c r="C26" s="10" t="s">
        <v>2</v>
      </c>
      <c r="D26" s="45"/>
      <c r="E26" s="45"/>
      <c r="F26" s="11"/>
      <c r="G26" s="7"/>
      <c r="H26" s="6"/>
      <c r="I26" s="6"/>
      <c r="J26" s="6"/>
      <c r="K26" s="6"/>
      <c r="L26" s="6"/>
      <c r="M26" s="6"/>
      <c r="N26" s="6"/>
      <c r="O26" s="6"/>
    </row>
    <row r="27" spans="2:15" s="3" customFormat="1" ht="12.75" customHeight="1" x14ac:dyDescent="0.2">
      <c r="B27" s="44" t="s">
        <v>16</v>
      </c>
      <c r="C27" s="10" t="s">
        <v>2</v>
      </c>
      <c r="D27" s="45"/>
      <c r="E27" s="45"/>
      <c r="F27" s="11"/>
      <c r="G27" s="7"/>
      <c r="H27" s="6"/>
      <c r="I27" s="6"/>
      <c r="J27" s="6"/>
      <c r="K27" s="6"/>
      <c r="L27" s="6"/>
      <c r="M27" s="6"/>
      <c r="N27" s="6"/>
      <c r="O27" s="6"/>
    </row>
    <row r="28" spans="2:15" s="3" customFormat="1" ht="12.75" customHeight="1" x14ac:dyDescent="0.2">
      <c r="B28" s="44" t="s">
        <v>17</v>
      </c>
      <c r="C28" s="10" t="s">
        <v>2</v>
      </c>
      <c r="D28" s="45">
        <v>3837.11</v>
      </c>
      <c r="E28" s="45"/>
      <c r="F28" s="11"/>
      <c r="G28" s="7"/>
      <c r="H28" s="6"/>
      <c r="I28" s="6"/>
      <c r="J28" s="6"/>
      <c r="K28" s="6"/>
      <c r="L28" s="6"/>
      <c r="M28" s="6"/>
      <c r="N28" s="6"/>
      <c r="O28" s="6"/>
    </row>
    <row r="29" spans="2:15" s="3" customFormat="1" ht="12.75" customHeight="1" x14ac:dyDescent="0.2">
      <c r="B29" s="44" t="s">
        <v>18</v>
      </c>
      <c r="C29" s="10" t="s">
        <v>2</v>
      </c>
      <c r="D29" s="45">
        <v>6086.84</v>
      </c>
      <c r="E29" s="45"/>
      <c r="F29" s="11"/>
      <c r="G29" s="7"/>
      <c r="H29" s="6"/>
      <c r="I29" s="6"/>
      <c r="J29" s="6"/>
      <c r="K29" s="6"/>
      <c r="L29" s="6"/>
      <c r="M29" s="6"/>
      <c r="N29" s="6"/>
      <c r="O29" s="6"/>
    </row>
    <row r="30" spans="2:15" s="3" customFormat="1" ht="12.75" customHeight="1" x14ac:dyDescent="0.2">
      <c r="B30" s="44" t="s">
        <v>19</v>
      </c>
      <c r="C30" s="10" t="s">
        <v>2</v>
      </c>
      <c r="D30" s="45">
        <v>380</v>
      </c>
      <c r="E30" s="45"/>
      <c r="F30" s="11"/>
      <c r="G30" s="7"/>
      <c r="H30" s="6"/>
      <c r="I30" s="6"/>
      <c r="J30" s="6"/>
      <c r="K30" s="6"/>
      <c r="L30" s="6"/>
      <c r="M30" s="6"/>
      <c r="N30" s="6"/>
      <c r="O30" s="6"/>
    </row>
    <row r="31" spans="2:15" s="3" customFormat="1" ht="12.75" customHeight="1" x14ac:dyDescent="0.2">
      <c r="B31" s="44" t="s">
        <v>107</v>
      </c>
      <c r="C31" s="10" t="s">
        <v>2</v>
      </c>
      <c r="D31" s="45">
        <v>2613.59</v>
      </c>
      <c r="E31" s="45"/>
      <c r="F31" s="11"/>
      <c r="G31" s="7"/>
      <c r="H31" s="6"/>
      <c r="I31" s="6"/>
      <c r="J31" s="6"/>
      <c r="K31" s="6"/>
      <c r="L31" s="6"/>
      <c r="M31" s="6"/>
      <c r="N31" s="6"/>
      <c r="O31" s="6"/>
    </row>
    <row r="32" spans="2:15" s="3" customFormat="1" ht="12.75" customHeight="1" x14ac:dyDescent="0.2">
      <c r="B32" s="44" t="s">
        <v>138</v>
      </c>
      <c r="C32" s="10" t="s">
        <v>2</v>
      </c>
      <c r="D32" s="45">
        <v>650</v>
      </c>
      <c r="E32" s="45"/>
      <c r="F32" s="11"/>
      <c r="G32" s="7"/>
      <c r="H32" s="6"/>
      <c r="I32" s="6"/>
      <c r="J32" s="6"/>
      <c r="K32" s="6"/>
      <c r="L32" s="6"/>
      <c r="M32" s="6"/>
      <c r="N32" s="6"/>
      <c r="O32" s="6"/>
    </row>
    <row r="33" spans="1:15" s="3" customFormat="1" ht="12.75" customHeight="1" x14ac:dyDescent="0.2">
      <c r="B33" s="44" t="s">
        <v>20</v>
      </c>
      <c r="C33" s="10" t="s">
        <v>2</v>
      </c>
      <c r="D33" s="45"/>
      <c r="E33" s="45">
        <v>13567.54</v>
      </c>
      <c r="F33" s="11"/>
      <c r="G33" s="7"/>
      <c r="H33" s="6"/>
      <c r="I33" s="6"/>
      <c r="J33" s="6"/>
      <c r="K33" s="6"/>
      <c r="L33" s="6"/>
      <c r="M33" s="6"/>
      <c r="N33" s="6"/>
      <c r="O33" s="6"/>
    </row>
    <row r="34" spans="1:15" s="3" customFormat="1" ht="12.75" customHeight="1" x14ac:dyDescent="0.2">
      <c r="B34" s="44" t="s">
        <v>81</v>
      </c>
      <c r="C34" s="10" t="s">
        <v>2</v>
      </c>
      <c r="D34" s="45"/>
      <c r="E34" s="45"/>
      <c r="F34" s="11"/>
      <c r="G34" s="7"/>
      <c r="H34" s="6"/>
      <c r="I34" s="6"/>
      <c r="J34" s="6"/>
      <c r="K34" s="6"/>
      <c r="L34" s="6"/>
      <c r="M34" s="6"/>
      <c r="N34" s="6"/>
      <c r="O34" s="6"/>
    </row>
    <row r="35" spans="1:15" s="3" customFormat="1" ht="12.75" customHeight="1" x14ac:dyDescent="0.2">
      <c r="B35" s="44" t="s">
        <v>82</v>
      </c>
      <c r="C35" s="10" t="s">
        <v>2</v>
      </c>
      <c r="D35" s="45">
        <v>87.44</v>
      </c>
      <c r="E35" s="45"/>
      <c r="F35" s="11"/>
      <c r="G35" s="7"/>
      <c r="H35" s="6"/>
      <c r="I35" s="6"/>
      <c r="J35" s="6"/>
      <c r="K35" s="6"/>
      <c r="L35" s="6"/>
      <c r="M35" s="6"/>
      <c r="N35" s="6"/>
      <c r="O35" s="6"/>
    </row>
    <row r="36" spans="1:15" s="3" customFormat="1" ht="12.75" customHeight="1" x14ac:dyDescent="0.2">
      <c r="B36" s="44" t="s">
        <v>83</v>
      </c>
      <c r="C36" s="10" t="s">
        <v>2</v>
      </c>
      <c r="D36" s="45">
        <v>-127.72</v>
      </c>
      <c r="E36" s="45"/>
      <c r="F36" s="11"/>
      <c r="G36" s="7"/>
      <c r="H36" s="6"/>
      <c r="I36" s="6"/>
      <c r="J36" s="6"/>
      <c r="K36" s="6"/>
      <c r="L36" s="6"/>
      <c r="M36" s="6"/>
      <c r="N36" s="6"/>
      <c r="O36" s="6"/>
    </row>
    <row r="37" spans="1:15" s="3" customFormat="1" ht="12.75" customHeight="1" x14ac:dyDescent="0.2">
      <c r="B37" s="44" t="s">
        <v>84</v>
      </c>
      <c r="C37" s="10" t="s">
        <v>2</v>
      </c>
      <c r="D37" s="45"/>
      <c r="E37" s="45">
        <v>-40.28</v>
      </c>
      <c r="F37" s="11"/>
      <c r="G37" s="7"/>
      <c r="H37" s="6"/>
      <c r="I37" s="6"/>
      <c r="J37" s="6"/>
      <c r="K37" s="6"/>
      <c r="L37" s="6"/>
      <c r="M37" s="6"/>
      <c r="N37" s="6"/>
      <c r="O37" s="6"/>
    </row>
    <row r="38" spans="1:15" s="3" customFormat="1" ht="12.75" customHeight="1" x14ac:dyDescent="0.2">
      <c r="B38" s="44" t="s">
        <v>21</v>
      </c>
      <c r="C38" s="10" t="s">
        <v>2</v>
      </c>
      <c r="D38" s="45"/>
      <c r="E38" s="45"/>
      <c r="F38" s="11">
        <v>13527.26</v>
      </c>
      <c r="G38" s="7"/>
      <c r="H38" s="16"/>
      <c r="I38" s="6"/>
      <c r="J38" s="6"/>
      <c r="K38" s="6"/>
      <c r="L38" s="6"/>
      <c r="M38" s="6"/>
      <c r="N38" s="6"/>
      <c r="O38" s="6"/>
    </row>
    <row r="39" spans="1:15" s="3" customFormat="1" ht="12.75" customHeight="1" x14ac:dyDescent="0.2">
      <c r="B39" s="44" t="s">
        <v>22</v>
      </c>
      <c r="C39" s="10"/>
      <c r="D39" s="45"/>
      <c r="E39" s="45"/>
      <c r="F39" s="11">
        <v>184021.62</v>
      </c>
      <c r="G39" s="7"/>
      <c r="H39" s="6"/>
      <c r="I39" s="6"/>
      <c r="J39" s="6"/>
      <c r="K39" s="6"/>
      <c r="L39" s="6"/>
      <c r="M39" s="6"/>
      <c r="N39" s="6"/>
      <c r="O39" s="6"/>
    </row>
    <row r="40" spans="1:15" s="3" customFormat="1" ht="12.75" customHeight="1" x14ac:dyDescent="0.2">
      <c r="B40" s="44" t="s">
        <v>23</v>
      </c>
      <c r="C40" s="10" t="s">
        <v>2</v>
      </c>
      <c r="D40" s="45"/>
      <c r="E40" s="45"/>
      <c r="F40" s="11"/>
      <c r="G40" s="7"/>
      <c r="H40" s="6"/>
      <c r="I40" s="6"/>
      <c r="J40" s="6"/>
      <c r="K40" s="6"/>
      <c r="L40" s="6"/>
      <c r="M40" s="6"/>
      <c r="N40" s="6"/>
      <c r="O40" s="6"/>
    </row>
    <row r="41" spans="1:15" s="3" customFormat="1" ht="12.75" customHeight="1" x14ac:dyDescent="0.2">
      <c r="B41" s="44" t="s">
        <v>24</v>
      </c>
      <c r="C41" s="10" t="s">
        <v>2</v>
      </c>
      <c r="D41" s="45"/>
      <c r="E41" s="45">
        <v>186707.45</v>
      </c>
      <c r="F41" s="11"/>
      <c r="G41" s="7"/>
      <c r="H41" s="6"/>
      <c r="I41" s="6"/>
      <c r="J41" s="6"/>
      <c r="K41" s="6"/>
      <c r="L41" s="6"/>
      <c r="M41" s="6"/>
      <c r="N41" s="6"/>
      <c r="O41" s="6"/>
    </row>
    <row r="42" spans="1:15" s="3" customFormat="1" ht="12.75" customHeight="1" x14ac:dyDescent="0.2">
      <c r="B42" s="44" t="s">
        <v>25</v>
      </c>
      <c r="C42" s="10" t="s">
        <v>2</v>
      </c>
      <c r="D42" s="45"/>
      <c r="E42" s="45">
        <v>-2685.83</v>
      </c>
      <c r="F42" s="11"/>
      <c r="G42" s="7"/>
      <c r="H42" s="6"/>
      <c r="I42" s="6"/>
      <c r="J42" s="6"/>
      <c r="K42" s="6"/>
      <c r="L42" s="6"/>
      <c r="M42" s="6"/>
      <c r="N42" s="6"/>
      <c r="O42" s="6"/>
    </row>
    <row r="43" spans="1:15" s="3" customFormat="1" ht="12.75" customHeight="1" x14ac:dyDescent="0.2">
      <c r="B43" s="44" t="s">
        <v>26</v>
      </c>
      <c r="C43" s="10" t="s">
        <v>2</v>
      </c>
      <c r="D43" s="45"/>
      <c r="E43" s="45"/>
      <c r="F43" s="11">
        <v>184021.62</v>
      </c>
      <c r="G43" s="7"/>
      <c r="H43" s="6"/>
      <c r="I43" s="6"/>
      <c r="J43" s="6"/>
      <c r="K43" s="6"/>
      <c r="L43" s="6"/>
      <c r="M43" s="6"/>
      <c r="N43" s="6"/>
      <c r="O43" s="6"/>
    </row>
    <row r="44" spans="1:15" ht="12" x14ac:dyDescent="0.2">
      <c r="A44" s="3"/>
      <c r="B44" s="44"/>
      <c r="C44" s="10"/>
      <c r="D44" s="45"/>
      <c r="E44" s="45"/>
      <c r="F44" s="11"/>
    </row>
    <row r="45" spans="1:15" ht="12" x14ac:dyDescent="0.2">
      <c r="A45" s="3"/>
      <c r="B45" s="26"/>
      <c r="C45" s="27"/>
      <c r="D45" s="27"/>
      <c r="E45" s="27"/>
      <c r="F45" s="36"/>
    </row>
    <row r="46" spans="1:15" x14ac:dyDescent="0.2">
      <c r="B46" s="40"/>
      <c r="C46" s="9"/>
      <c r="D46" s="9"/>
      <c r="E46" s="9"/>
      <c r="F46" s="28"/>
    </row>
  </sheetData>
  <mergeCells count="3">
    <mergeCell ref="B4:F4"/>
    <mergeCell ref="B2:F2"/>
    <mergeCell ref="B3:F3"/>
  </mergeCells>
  <phoneticPr fontId="0" type="noConversion"/>
  <printOptions horizontalCentered="1"/>
  <pageMargins left="0.25" right="0.25" top="0.75" bottom="0.75" header="0.3" footer="0.3"/>
  <pageSetup paperSize="9" orientation="portrait" cellComments="atEnd" horizontalDpi="300" verticalDpi="300" r:id="rId1"/>
  <headerFooter alignWithMargins="0">
    <oddHeader>&amp;L&amp;8&amp;C&amp;8MYOB / Excel&amp;R&amp;8</oddHeader>
    <oddFooter>&amp;CPage &amp;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Month P&amp;L with budget</vt:lpstr>
      <vt:lpstr>YTD with budget</vt:lpstr>
      <vt:lpstr>Activity P&amp;L</vt:lpstr>
      <vt:lpstr>Balance sheet</vt:lpstr>
      <vt:lpstr>'Balance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</dc:title>
  <dc:creator>MYOB Technology Pty Ltd</dc:creator>
  <cp:lastModifiedBy>Beckett, Alec (SEN)</cp:lastModifiedBy>
  <cp:lastPrinted>2013-09-24T22:18:11Z</cp:lastPrinted>
  <dcterms:created xsi:type="dcterms:W3CDTF">1997-08-18T19:59:51Z</dcterms:created>
  <dcterms:modified xsi:type="dcterms:W3CDTF">2023-08-20T07:40:28Z</dcterms:modified>
</cp:coreProperties>
</file>